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RH\DRH-PMS\Dialogue de gestion\2019\indicateurs RH\"/>
    </mc:Choice>
  </mc:AlternateContent>
  <bookViews>
    <workbookView xWindow="0" yWindow="0" windowWidth="28800" windowHeight="12300" firstSheet="4" activeTab="4"/>
  </bookViews>
  <sheets>
    <sheet name="Répartition heures" sheetId="1" state="hidden" r:id="rId1"/>
    <sheet name="Sous service" sheetId="2" state="hidden" r:id="rId2"/>
    <sheet name="Encadrement" sheetId="3" state="hidden" r:id="rId3"/>
    <sheet name="Etudiants" sheetId="4" state="hidden" r:id="rId4"/>
    <sheet name="Ensembl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B15" i="3"/>
  <c r="C71" i="4" l="1"/>
  <c r="C72" i="4"/>
  <c r="C73" i="4"/>
  <c r="C74" i="4"/>
  <c r="C75" i="4"/>
  <c r="C76" i="4"/>
  <c r="C77" i="4"/>
  <c r="C78" i="4"/>
  <c r="C79" i="4"/>
  <c r="C70" i="4"/>
  <c r="B67" i="4"/>
  <c r="B65" i="4"/>
  <c r="C43" i="4" l="1"/>
  <c r="C44" i="4"/>
  <c r="C45" i="4"/>
  <c r="C46" i="4"/>
  <c r="C47" i="4"/>
  <c r="C48" i="4"/>
  <c r="C49" i="4"/>
  <c r="C50" i="4"/>
  <c r="C51" i="4"/>
  <c r="C42" i="4"/>
  <c r="C17" i="4"/>
  <c r="C18" i="4"/>
  <c r="C19" i="4"/>
  <c r="C20" i="4"/>
  <c r="C21" i="4"/>
  <c r="C22" i="4"/>
  <c r="C23" i="4"/>
  <c r="C24" i="4"/>
  <c r="C25" i="4"/>
  <c r="C16" i="4"/>
  <c r="C24" i="3"/>
  <c r="C10" i="3"/>
  <c r="C21" i="3" l="1"/>
  <c r="C22" i="3"/>
  <c r="C26" i="3"/>
  <c r="C25" i="3"/>
  <c r="C23" i="3"/>
  <c r="C20" i="3"/>
  <c r="C19" i="3"/>
  <c r="C28" i="3"/>
  <c r="C27" i="3"/>
  <c r="C8" i="3"/>
  <c r="C7" i="3"/>
  <c r="C5" i="3"/>
  <c r="C4" i="3"/>
  <c r="C12" i="3"/>
  <c r="C6" i="3"/>
  <c r="C11" i="3"/>
  <c r="C9" i="3"/>
  <c r="C3" i="3"/>
  <c r="F39" i="1"/>
  <c r="F40" i="1"/>
  <c r="F41" i="1"/>
  <c r="F42" i="1"/>
  <c r="F43" i="1"/>
  <c r="F44" i="1"/>
  <c r="F45" i="1"/>
  <c r="F46" i="1"/>
  <c r="F47" i="1"/>
  <c r="F48" i="1"/>
  <c r="F49" i="1"/>
  <c r="F38" i="1"/>
  <c r="C39" i="1"/>
  <c r="C40" i="1"/>
  <c r="C41" i="1"/>
  <c r="C42" i="1"/>
  <c r="C43" i="1"/>
  <c r="C44" i="1"/>
  <c r="C45" i="1"/>
  <c r="C46" i="1"/>
  <c r="C47" i="1"/>
  <c r="C48" i="1"/>
  <c r="C49" i="1"/>
  <c r="C38" i="1"/>
  <c r="F23" i="1"/>
  <c r="F24" i="1"/>
  <c r="F25" i="1"/>
  <c r="F26" i="1"/>
  <c r="F27" i="1"/>
  <c r="F28" i="1"/>
  <c r="F29" i="1"/>
  <c r="F30" i="1"/>
  <c r="F31" i="1"/>
  <c r="F32" i="1"/>
  <c r="F33" i="1"/>
  <c r="F22" i="1"/>
  <c r="B18" i="1"/>
  <c r="E17" i="1"/>
  <c r="C17" i="1"/>
  <c r="D17" i="1"/>
  <c r="B17" i="1"/>
  <c r="C40" i="4" l="1"/>
  <c r="C14" i="4"/>
  <c r="B39" i="4"/>
  <c r="B13" i="4"/>
  <c r="B30" i="2" l="1"/>
  <c r="B29" i="2"/>
  <c r="B15" i="2"/>
  <c r="E4" i="1"/>
  <c r="C18" i="1"/>
  <c r="D18" i="1" l="1"/>
  <c r="E5" i="1"/>
  <c r="E6" i="1"/>
  <c r="E7" i="1"/>
  <c r="E8" i="1"/>
  <c r="E9" i="1"/>
  <c r="E10" i="1"/>
  <c r="E12" i="1"/>
  <c r="E13" i="1"/>
  <c r="E14" i="1"/>
  <c r="E15" i="1"/>
  <c r="E16" i="1"/>
  <c r="B11" i="1"/>
  <c r="E11" i="1" l="1"/>
</calcChain>
</file>

<file path=xl/sharedStrings.xml><?xml version="1.0" encoding="utf-8"?>
<sst xmlns="http://schemas.openxmlformats.org/spreadsheetml/2006/main" count="198" uniqueCount="47">
  <si>
    <t>2017-2018</t>
  </si>
  <si>
    <t>Potentiel</t>
  </si>
  <si>
    <t>HC</t>
  </si>
  <si>
    <t>Vacataires</t>
  </si>
  <si>
    <t>ASSP</t>
  </si>
  <si>
    <t>CIEF</t>
  </si>
  <si>
    <t>DROIT</t>
  </si>
  <si>
    <t>ICOM</t>
  </si>
  <si>
    <t>IETL</t>
  </si>
  <si>
    <t>ISPEF</t>
  </si>
  <si>
    <t>IUT</t>
  </si>
  <si>
    <t>LANGUES</t>
  </si>
  <si>
    <t>LESLA</t>
  </si>
  <si>
    <t>PSYCHO</t>
  </si>
  <si>
    <t>SEG</t>
  </si>
  <si>
    <t>SUAPS</t>
  </si>
  <si>
    <t>TT</t>
  </si>
  <si>
    <t>totaux</t>
  </si>
  <si>
    <t>Composante</t>
  </si>
  <si>
    <t>Agents</t>
  </si>
  <si>
    <t>HETD sous service</t>
  </si>
  <si>
    <t>Taux encadrement</t>
  </si>
  <si>
    <t>Besoins pédagogiques professionnels</t>
  </si>
  <si>
    <t>UFR</t>
  </si>
  <si>
    <t>Effectif mobilité entrante</t>
  </si>
  <si>
    <t>% mobilité entrante</t>
  </si>
  <si>
    <t>Effectif mobilité sortante</t>
  </si>
  <si>
    <t>% mobilité sortante</t>
  </si>
  <si>
    <t>Effectif stages obligatoires</t>
  </si>
  <si>
    <t>% stages obligatoires</t>
  </si>
  <si>
    <t>En 2017-2018, 15,7% des étudiants ont réalisé un stage obligatoire dans le cadre de leur parcours.</t>
  </si>
  <si>
    <t>BILAN DU SOUS SERVICE PAR COMPOSANTE EN 2017-2018</t>
  </si>
  <si>
    <t>MOBILITE DES ETUDIANTS PAR COMPOSANTE EN 2018-2019</t>
  </si>
  <si>
    <t>REALISATION DE STAGES OBLIGATOIRES PAR COMPOSANTE EN 2017-2018</t>
  </si>
  <si>
    <t>En 2018-2019, 3% des étudiants sont arrivés dans le cadre d'un programme d'échange.</t>
  </si>
  <si>
    <t>Besoin tot</t>
  </si>
  <si>
    <t>Potentiel tot</t>
  </si>
  <si>
    <t>Besoin pro</t>
  </si>
  <si>
    <t>Besoin hors pro</t>
  </si>
  <si>
    <t>En 2018-2019, 3% des étudiants sont partis dans le cadre d'un programme d'échange.</t>
  </si>
  <si>
    <t>Eff tot</t>
  </si>
  <si>
    <t>Eff stages</t>
  </si>
  <si>
    <t>En 2017-2018, 57,2% de l'activité totale des composantes correspondent à des heures statutaires, 10,7% à des heures complémentaires, et 32,1% à des vacations d'enseignement.</t>
  </si>
  <si>
    <t>REPARTITION DES HEURES D'ENSEIGNEMENT DES COMPOSANTES EN 2017-2018</t>
  </si>
  <si>
    <t>En 2017-2018, il manque en moyenne 17 HETD par enseignant en sous service.</t>
  </si>
  <si>
    <t>TAUX D'ENCADREMENT PAR COMPOSANTE EN 2018-2019</t>
  </si>
  <si>
    <t>Le taux d'encadrement des composantes (hors professionnel) est en moyenne de 68,2% ; la part moyenne des besoins pédagogiques à couvrir par des professionnels est de 10%.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</si>
</sst>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1" fontId="0" fillId="0" borderId="0" xfId="0" applyNumberFormat="1"/>
    <xf numFmtId="9" fontId="0" fillId="0" borderId="0" xfId="1" applyNumberFormat="1" applyFont="1"/>
    <xf numFmtId="0" fontId="0" fillId="2" borderId="0" xfId="0" applyFill="1"/>
    <xf numFmtId="9" fontId="0" fillId="2" borderId="0" xfId="1" applyNumberFormat="1" applyFont="1" applyFill="1"/>
    <xf numFmtId="9" fontId="0" fillId="2" borderId="0" xfId="1" applyFont="1" applyFill="1"/>
    <xf numFmtId="1" fontId="0" fillId="2" borderId="0" xfId="0" applyNumberFormat="1" applyFill="1"/>
    <xf numFmtId="9" fontId="0" fillId="0" borderId="0" xfId="1" applyFont="1"/>
    <xf numFmtId="0" fontId="2" fillId="0" borderId="0" xfId="0" applyFont="1"/>
    <xf numFmtId="0" fontId="3" fillId="2" borderId="0" xfId="0" applyFont="1" applyFill="1"/>
    <xf numFmtId="0" fontId="0" fillId="0" borderId="0" xfId="0" applyFill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164" fontId="4" fillId="0" borderId="0" xfId="1" applyNumberFormat="1" applyFont="1"/>
    <xf numFmtId="0" fontId="3" fillId="0" borderId="0" xfId="0" applyFont="1" applyFill="1" applyBorder="1"/>
    <xf numFmtId="3" fontId="2" fillId="0" borderId="0" xfId="0" applyNumberFormat="1" applyFont="1"/>
    <xf numFmtId="1" fontId="2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164" fontId="0" fillId="0" borderId="0" xfId="1" applyNumberFormat="1" applyFont="1"/>
    <xf numFmtId="3" fontId="2" fillId="0" borderId="0" xfId="1" applyNumberFormat="1" applyFont="1"/>
    <xf numFmtId="3" fontId="4" fillId="0" borderId="0" xfId="0" applyNumberFormat="1" applyFont="1"/>
    <xf numFmtId="0" fontId="4" fillId="0" borderId="0" xfId="0" applyFont="1" applyFill="1"/>
    <xf numFmtId="0" fontId="4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du p</a:t>
            </a:r>
            <a:r>
              <a:rPr lang="en-US"/>
              <a:t>otentiel dans l'activité totale des composantes en 2017-2018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heures'!$E$21</c:f>
              <c:strCache>
                <c:ptCount val="1"/>
                <c:pt idx="0">
                  <c:v>Potentiel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D08-4EA7-8F0F-1AAEC1FA7BF9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08-4EA7-8F0F-1AAEC1FA7BF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08-4EA7-8F0F-1AAEC1FA7BF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08-4EA7-8F0F-1AAEC1FA7BF9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D08-4EA7-8F0F-1AAEC1FA7BF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08-4EA7-8F0F-1AAEC1FA7BF9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D08-4EA7-8F0F-1AAEC1FA7BF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08-4EA7-8F0F-1AAEC1FA7BF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5D08-4EA7-8F0F-1AAEC1FA7BF9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08-4EA7-8F0F-1AAEC1FA7BF9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5D08-4EA7-8F0F-1AAEC1FA7BF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08-4EA7-8F0F-1AAEC1FA7BF9}"/>
              </c:ext>
            </c:extLst>
          </c:dPt>
          <c:cat>
            <c:strRef>
              <c:f>'Répartition heures'!$D$22:$D$33</c:f>
              <c:strCache>
                <c:ptCount val="12"/>
                <c:pt idx="0">
                  <c:v>ICOM</c:v>
                </c:pt>
                <c:pt idx="1">
                  <c:v>PSYCHO</c:v>
                </c:pt>
                <c:pt idx="2">
                  <c:v>DROIT</c:v>
                </c:pt>
                <c:pt idx="3">
                  <c:v>ISPEF</c:v>
                </c:pt>
                <c:pt idx="4">
                  <c:v>CIEF</c:v>
                </c:pt>
                <c:pt idx="5">
                  <c:v>IETL</c:v>
                </c:pt>
                <c:pt idx="6">
                  <c:v>SUAPS</c:v>
                </c:pt>
                <c:pt idx="7">
                  <c:v>SEG</c:v>
                </c:pt>
                <c:pt idx="8">
                  <c:v>ASSP</c:v>
                </c:pt>
                <c:pt idx="9">
                  <c:v>LANGUES</c:v>
                </c:pt>
                <c:pt idx="10">
                  <c:v>LESLA</c:v>
                </c:pt>
                <c:pt idx="11">
                  <c:v>TT</c:v>
                </c:pt>
              </c:strCache>
            </c:strRef>
          </c:cat>
          <c:val>
            <c:numRef>
              <c:f>'Répartition heures'!$E$22:$E$33</c:f>
              <c:numCache>
                <c:formatCode>0%</c:formatCode>
                <c:ptCount val="12"/>
                <c:pt idx="0">
                  <c:v>0.3869788937627977</c:v>
                </c:pt>
                <c:pt idx="1">
                  <c:v>0.41176172560989888</c:v>
                </c:pt>
                <c:pt idx="2">
                  <c:v>0.4242103791039511</c:v>
                </c:pt>
                <c:pt idx="3">
                  <c:v>0.45894962844477155</c:v>
                </c:pt>
                <c:pt idx="4">
                  <c:v>0.46916696740789382</c:v>
                </c:pt>
                <c:pt idx="5">
                  <c:v>0.49615194581386868</c:v>
                </c:pt>
                <c:pt idx="6">
                  <c:v>0.54853404747926993</c:v>
                </c:pt>
                <c:pt idx="7">
                  <c:v>0.62716572535993953</c:v>
                </c:pt>
                <c:pt idx="8">
                  <c:v>0.64854508006000233</c:v>
                </c:pt>
                <c:pt idx="9">
                  <c:v>0.67200434446861013</c:v>
                </c:pt>
                <c:pt idx="10">
                  <c:v>0.69489626003374083</c:v>
                </c:pt>
                <c:pt idx="11">
                  <c:v>0.79806974490612503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8-4EA7-8F0F-1AAEC1FA7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141199"/>
        <c:axId val="419144943"/>
      </c:bar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en mobilité sortante en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Etudiants!$B$28</c:f>
              <c:strCache>
                <c:ptCount val="1"/>
                <c:pt idx="0">
                  <c:v>Effectif mobilité sortante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FD-4ECD-8AE1-0D2D10A84E3F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FD-4ECD-8AE1-0D2D10A84E3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FD-4ECD-8AE1-0D2D10A84E3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FD-4ECD-8AE1-0D2D10A84E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FD-4ECD-8AE1-0D2D10A84E3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FD-4ECD-8AE1-0D2D10A84E3F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FD-4ECD-8AE1-0D2D10A84E3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FD-4ECD-8AE1-0D2D10A84E3F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FD-4ECD-8AE1-0D2D10A84E3F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FD-4ECD-8AE1-0D2D10A84E3F}"/>
              </c:ext>
            </c:extLst>
          </c:dPt>
          <c:cat>
            <c:strRef>
              <c:f>Etudiants!$A$29:$A$38</c:f>
              <c:strCache>
                <c:ptCount val="10"/>
                <c:pt idx="0">
                  <c:v>IETL</c:v>
                </c:pt>
                <c:pt idx="1">
                  <c:v>DROIT</c:v>
                </c:pt>
                <c:pt idx="2">
                  <c:v>PSYCHO</c:v>
                </c:pt>
                <c:pt idx="3">
                  <c:v>ISPEF</c:v>
                </c:pt>
                <c:pt idx="4">
                  <c:v>SEG</c:v>
                </c:pt>
                <c:pt idx="5">
                  <c:v>LESLA</c:v>
                </c:pt>
                <c:pt idx="6">
                  <c:v>ICOM</c:v>
                </c:pt>
                <c:pt idx="7">
                  <c:v>TT</c:v>
                </c:pt>
                <c:pt idx="8">
                  <c:v>ASSP</c:v>
                </c:pt>
                <c:pt idx="9">
                  <c:v>LANGUES</c:v>
                </c:pt>
              </c:strCache>
            </c:strRef>
          </c:cat>
          <c:val>
            <c:numRef>
              <c:f>Etudiants!$B$29:$B$38</c:f>
              <c:numCache>
                <c:formatCode>General</c:formatCode>
                <c:ptCount val="10"/>
                <c:pt idx="0">
                  <c:v>6</c:v>
                </c:pt>
                <c:pt idx="1">
                  <c:v>30</c:v>
                </c:pt>
                <c:pt idx="2">
                  <c:v>36</c:v>
                </c:pt>
                <c:pt idx="3">
                  <c:v>43</c:v>
                </c:pt>
                <c:pt idx="4">
                  <c:v>49</c:v>
                </c:pt>
                <c:pt idx="5">
                  <c:v>71</c:v>
                </c:pt>
                <c:pt idx="6">
                  <c:v>100</c:v>
                </c:pt>
                <c:pt idx="7">
                  <c:v>101</c:v>
                </c:pt>
                <c:pt idx="8">
                  <c:v>186</c:v>
                </c:pt>
                <c:pt idx="9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D-4ECD-8AE1-0D2D10A84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015839"/>
        <c:axId val="2068011263"/>
      </c:barChart>
      <c:catAx>
        <c:axId val="206801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1263"/>
        <c:crosses val="autoZero"/>
        <c:auto val="1"/>
        <c:lblAlgn val="ctr"/>
        <c:lblOffset val="100"/>
        <c:noMultiLvlLbl val="0"/>
      </c:catAx>
      <c:valAx>
        <c:axId val="206801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en mobilité sortante dans l'effectif total des composantes en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Etudiants!$B$41</c:f>
              <c:strCache>
                <c:ptCount val="1"/>
                <c:pt idx="0">
                  <c:v>% mobilité sortante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28-450A-B033-3BC6B15235B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28-450A-B033-3BC6B15235B5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28-450A-B033-3BC6B15235B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28-450A-B033-3BC6B15235B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28-450A-B033-3BC6B15235B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C28-450A-B033-3BC6B15235B5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28-450A-B033-3BC6B15235B5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C28-450A-B033-3BC6B15235B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C28-450A-B033-3BC6B15235B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C28-450A-B033-3BC6B15235B5}"/>
              </c:ext>
            </c:extLst>
          </c:dPt>
          <c:cat>
            <c:strRef>
              <c:f>Etudiants!$A$42:$A$51</c:f>
              <c:strCache>
                <c:ptCount val="10"/>
                <c:pt idx="0">
                  <c:v>DROIT</c:v>
                </c:pt>
                <c:pt idx="1">
                  <c:v>PSYCHO</c:v>
                </c:pt>
                <c:pt idx="2">
                  <c:v>IETL</c:v>
                </c:pt>
                <c:pt idx="3">
                  <c:v>ISPEF</c:v>
                </c:pt>
                <c:pt idx="4">
                  <c:v>SEG</c:v>
                </c:pt>
                <c:pt idx="5">
                  <c:v>LESLA</c:v>
                </c:pt>
                <c:pt idx="6">
                  <c:v>TT</c:v>
                </c:pt>
                <c:pt idx="7">
                  <c:v>ICOM</c:v>
                </c:pt>
                <c:pt idx="8">
                  <c:v>ASSP</c:v>
                </c:pt>
                <c:pt idx="9">
                  <c:v>LANGUES</c:v>
                </c:pt>
              </c:strCache>
            </c:strRef>
          </c:cat>
          <c:val>
            <c:numRef>
              <c:f>Etudiants!$B$42:$B$51</c:f>
              <c:numCache>
                <c:formatCode>0%</c:formatCode>
                <c:ptCount val="10"/>
                <c:pt idx="0">
                  <c:v>7.8678206136900096E-3</c:v>
                </c:pt>
                <c:pt idx="1">
                  <c:v>8.3565459610027894E-3</c:v>
                </c:pt>
                <c:pt idx="2">
                  <c:v>1.7191977077363901E-2</c:v>
                </c:pt>
                <c:pt idx="3">
                  <c:v>1.7969076473046401E-2</c:v>
                </c:pt>
                <c:pt idx="4">
                  <c:v>1.8702290076335899E-2</c:v>
                </c:pt>
                <c:pt idx="5">
                  <c:v>1.9404208800218599E-2</c:v>
                </c:pt>
                <c:pt idx="6">
                  <c:v>4.08576051779935E-2</c:v>
                </c:pt>
                <c:pt idx="7">
                  <c:v>5.1098620337250898E-2</c:v>
                </c:pt>
                <c:pt idx="8">
                  <c:v>5.8472178560201198E-2</c:v>
                </c:pt>
                <c:pt idx="9">
                  <c:v>7.7680939749905295E-2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C28-450A-B033-3BC6B1523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015839"/>
        <c:axId val="2068011263"/>
      </c:barChart>
      <c:catAx>
        <c:axId val="206801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1263"/>
        <c:crosses val="autoZero"/>
        <c:auto val="1"/>
        <c:lblAlgn val="ctr"/>
        <c:lblOffset val="100"/>
        <c:noMultiLvlLbl val="0"/>
      </c:catAx>
      <c:valAx>
        <c:axId val="206801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réalisant un stage obligatoire en 2017-2018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Etudiants!$B$54</c:f>
              <c:strCache>
                <c:ptCount val="1"/>
                <c:pt idx="0">
                  <c:v>Effectif stages obligatoires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A1-4A97-A210-BF0FDB62CE27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BA1-4A97-A210-BF0FDB62CE2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A1-4A97-A210-BF0FDB62CE2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A1-4A97-A210-BF0FDB62CE2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A1-4A97-A210-BF0FDB62CE27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BA1-4A97-A210-BF0FDB62CE2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A1-4A97-A210-BF0FDB62CE2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BA1-4A97-A210-BF0FDB62CE2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A1-4A97-A210-BF0FDB62CE2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BA1-4A97-A210-BF0FDB62CE27}"/>
              </c:ext>
            </c:extLst>
          </c:dPt>
          <c:cat>
            <c:strRef>
              <c:f>Etudiants!$A$55:$A$64</c:f>
              <c:strCache>
                <c:ptCount val="10"/>
                <c:pt idx="0">
                  <c:v>IETL</c:v>
                </c:pt>
                <c:pt idx="1">
                  <c:v>LANGUES</c:v>
                </c:pt>
                <c:pt idx="2">
                  <c:v>LESLA</c:v>
                </c:pt>
                <c:pt idx="3">
                  <c:v>ASSP</c:v>
                </c:pt>
                <c:pt idx="4">
                  <c:v>ISPEF</c:v>
                </c:pt>
                <c:pt idx="5">
                  <c:v>DROIT</c:v>
                </c:pt>
                <c:pt idx="6">
                  <c:v>TT</c:v>
                </c:pt>
                <c:pt idx="7">
                  <c:v>SEG</c:v>
                </c:pt>
                <c:pt idx="8">
                  <c:v>ICOM</c:v>
                </c:pt>
                <c:pt idx="9">
                  <c:v>PSYCHO</c:v>
                </c:pt>
              </c:strCache>
            </c:strRef>
          </c:cat>
          <c:val>
            <c:numRef>
              <c:f>Etudiants!$B$55:$B$64</c:f>
              <c:numCache>
                <c:formatCode>General</c:formatCode>
                <c:ptCount val="10"/>
                <c:pt idx="0">
                  <c:v>125</c:v>
                </c:pt>
                <c:pt idx="1">
                  <c:v>199</c:v>
                </c:pt>
                <c:pt idx="2">
                  <c:v>213</c:v>
                </c:pt>
                <c:pt idx="3">
                  <c:v>221</c:v>
                </c:pt>
                <c:pt idx="4">
                  <c:v>266</c:v>
                </c:pt>
                <c:pt idx="5">
                  <c:v>318</c:v>
                </c:pt>
                <c:pt idx="6">
                  <c:v>375</c:v>
                </c:pt>
                <c:pt idx="7">
                  <c:v>576</c:v>
                </c:pt>
                <c:pt idx="8">
                  <c:v>799</c:v>
                </c:pt>
                <c:pt idx="9">
                  <c:v>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1-4A97-A210-BF0FDB62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75919"/>
        <c:axId val="1847079663"/>
      </c:barChart>
      <c:catAx>
        <c:axId val="184707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9663"/>
        <c:crosses val="autoZero"/>
        <c:auto val="1"/>
        <c:lblAlgn val="ctr"/>
        <c:lblOffset val="100"/>
        <c:noMultiLvlLbl val="0"/>
      </c:catAx>
      <c:valAx>
        <c:axId val="184707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réalisant un stage obligatoire dans l'effectif total des composantes en 2017-2018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Etudiants!$B$69</c:f>
              <c:strCache>
                <c:ptCount val="1"/>
                <c:pt idx="0">
                  <c:v>% stages obligatoires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F-4165-9F44-85C91AAE3C6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F-4165-9F44-85C91AAE3C6E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F-4165-9F44-85C91AAE3C6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5F-4165-9F44-85C91AAE3C6E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5F-4165-9F44-85C91AAE3C6E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5F-4165-9F44-85C91AAE3C6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5F-4165-9F44-85C91AAE3C6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5F-4165-9F44-85C91AAE3C6E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5F-4165-9F44-85C91AAE3C6E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5F-4165-9F44-85C91AAE3C6E}"/>
              </c:ext>
            </c:extLst>
          </c:dPt>
          <c:cat>
            <c:strRef>
              <c:f>Etudiants!$A$70:$A$79</c:f>
              <c:strCache>
                <c:ptCount val="10"/>
                <c:pt idx="0">
                  <c:v>LESLA</c:v>
                </c:pt>
                <c:pt idx="1">
                  <c:v>ASSP</c:v>
                </c:pt>
                <c:pt idx="2">
                  <c:v>LANGUES</c:v>
                </c:pt>
                <c:pt idx="3">
                  <c:v>DROIT</c:v>
                </c:pt>
                <c:pt idx="4">
                  <c:v>ISPEF</c:v>
                </c:pt>
                <c:pt idx="5">
                  <c:v>TT</c:v>
                </c:pt>
                <c:pt idx="6">
                  <c:v>SEG</c:v>
                </c:pt>
                <c:pt idx="7">
                  <c:v>PSYCHO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Etudiants!$B$70:$B$79</c:f>
              <c:numCache>
                <c:formatCode>0%</c:formatCode>
                <c:ptCount val="10"/>
                <c:pt idx="0">
                  <c:v>6.0528559249786902E-2</c:v>
                </c:pt>
                <c:pt idx="1">
                  <c:v>7.8036723163841804E-2</c:v>
                </c:pt>
                <c:pt idx="2">
                  <c:v>7.8874355925485501E-2</c:v>
                </c:pt>
                <c:pt idx="3">
                  <c:v>8.8186356073211306E-2</c:v>
                </c:pt>
                <c:pt idx="4">
                  <c:v>0.111811685582177</c:v>
                </c:pt>
                <c:pt idx="5">
                  <c:v>0.14810426540284399</c:v>
                </c:pt>
                <c:pt idx="6">
                  <c:v>0.22757803239826199</c:v>
                </c:pt>
                <c:pt idx="7">
                  <c:v>0.26969561324977598</c:v>
                </c:pt>
                <c:pt idx="8">
                  <c:v>0.38343558282208601</c:v>
                </c:pt>
                <c:pt idx="9">
                  <c:v>0.40578974098527198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5F-4165-9F44-85C91AAE3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75919"/>
        <c:axId val="1847079663"/>
      </c:barChart>
      <c:catAx>
        <c:axId val="184707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9663"/>
        <c:crosses val="autoZero"/>
        <c:auto val="1"/>
        <c:lblAlgn val="ctr"/>
        <c:lblOffset val="100"/>
        <c:noMultiLvlLbl val="0"/>
      </c:catAx>
      <c:valAx>
        <c:axId val="184707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du p</a:t>
            </a:r>
            <a:r>
              <a:rPr lang="en-US"/>
              <a:t>otentiel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heures'!$E$21</c:f>
              <c:strCache>
                <c:ptCount val="1"/>
                <c:pt idx="0">
                  <c:v>Potentiel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DA-4705-B603-76836C689C3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DA-4705-B603-76836C689C3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DA-4705-B603-76836C689C3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DA-4705-B603-76836C689C35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DA-4705-B603-76836C689C3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DA-4705-B603-76836C689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DA-4705-B603-76836C689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5DA-4705-B603-76836C689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5DA-4705-B603-76836C689C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5DA-4705-B603-76836C689C35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5DA-4705-B603-76836C689C35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5DA-4705-B603-76836C689C35}"/>
              </c:ext>
            </c:extLst>
          </c:dPt>
          <c:cat>
            <c:strRef>
              <c:f>'Répartition heures'!$D$22:$D$33</c:f>
              <c:strCache>
                <c:ptCount val="12"/>
                <c:pt idx="0">
                  <c:v>ICOM</c:v>
                </c:pt>
                <c:pt idx="1">
                  <c:v>PSYCHO</c:v>
                </c:pt>
                <c:pt idx="2">
                  <c:v>DROIT</c:v>
                </c:pt>
                <c:pt idx="3">
                  <c:v>ISPEF</c:v>
                </c:pt>
                <c:pt idx="4">
                  <c:v>CIEF</c:v>
                </c:pt>
                <c:pt idx="5">
                  <c:v>IETL</c:v>
                </c:pt>
                <c:pt idx="6">
                  <c:v>SUAPS</c:v>
                </c:pt>
                <c:pt idx="7">
                  <c:v>SEG</c:v>
                </c:pt>
                <c:pt idx="8">
                  <c:v>ASSP</c:v>
                </c:pt>
                <c:pt idx="9">
                  <c:v>LANGUES</c:v>
                </c:pt>
                <c:pt idx="10">
                  <c:v>LESLA</c:v>
                </c:pt>
                <c:pt idx="11">
                  <c:v>TT</c:v>
                </c:pt>
              </c:strCache>
            </c:strRef>
          </c:cat>
          <c:val>
            <c:numRef>
              <c:f>'Répartition heures'!$E$22:$E$33</c:f>
              <c:numCache>
                <c:formatCode>0%</c:formatCode>
                <c:ptCount val="12"/>
                <c:pt idx="0">
                  <c:v>0.3869788937627977</c:v>
                </c:pt>
                <c:pt idx="1">
                  <c:v>0.41176172560989888</c:v>
                </c:pt>
                <c:pt idx="2">
                  <c:v>0.4242103791039511</c:v>
                </c:pt>
                <c:pt idx="3">
                  <c:v>0.45894962844477155</c:v>
                </c:pt>
                <c:pt idx="4">
                  <c:v>0.46916696740789382</c:v>
                </c:pt>
                <c:pt idx="5">
                  <c:v>0.49615194581386868</c:v>
                </c:pt>
                <c:pt idx="6">
                  <c:v>0.54853404747926993</c:v>
                </c:pt>
                <c:pt idx="7">
                  <c:v>0.62716572535993953</c:v>
                </c:pt>
                <c:pt idx="8">
                  <c:v>0.64854508006000233</c:v>
                </c:pt>
                <c:pt idx="9">
                  <c:v>0.67200434446861013</c:v>
                </c:pt>
                <c:pt idx="10">
                  <c:v>0.69489626003374083</c:v>
                </c:pt>
                <c:pt idx="11">
                  <c:v>0.79806974490612503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5DA-4705-B603-76836C689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9141199"/>
        <c:axId val="419144943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'Répartition heures'!$D$22:$D$33</c:f>
              <c:strCache>
                <c:ptCount val="12"/>
                <c:pt idx="0">
                  <c:v>ICOM</c:v>
                </c:pt>
                <c:pt idx="1">
                  <c:v>PSYCHO</c:v>
                </c:pt>
                <c:pt idx="2">
                  <c:v>DROIT</c:v>
                </c:pt>
                <c:pt idx="3">
                  <c:v>ISPEF</c:v>
                </c:pt>
                <c:pt idx="4">
                  <c:v>CIEF</c:v>
                </c:pt>
                <c:pt idx="5">
                  <c:v>IETL</c:v>
                </c:pt>
                <c:pt idx="6">
                  <c:v>SUAPS</c:v>
                </c:pt>
                <c:pt idx="7">
                  <c:v>SEG</c:v>
                </c:pt>
                <c:pt idx="8">
                  <c:v>ASSP</c:v>
                </c:pt>
                <c:pt idx="9">
                  <c:v>LANGUES</c:v>
                </c:pt>
                <c:pt idx="10">
                  <c:v>LESLA</c:v>
                </c:pt>
                <c:pt idx="11">
                  <c:v>TT</c:v>
                </c:pt>
              </c:strCache>
            </c:strRef>
          </c:cat>
          <c:val>
            <c:numRef>
              <c:f>'Répartition heures'!$F$22:$F$33</c:f>
              <c:numCache>
                <c:formatCode>0.0%</c:formatCode>
                <c:ptCount val="12"/>
                <c:pt idx="0">
                  <c:v>0.57191718728460095</c:v>
                </c:pt>
                <c:pt idx="1">
                  <c:v>0.57191718728460095</c:v>
                </c:pt>
                <c:pt idx="2">
                  <c:v>0.57191718728460095</c:v>
                </c:pt>
                <c:pt idx="3">
                  <c:v>0.57191718728460095</c:v>
                </c:pt>
                <c:pt idx="4">
                  <c:v>0.57191718728460095</c:v>
                </c:pt>
                <c:pt idx="5">
                  <c:v>0.57191718728460095</c:v>
                </c:pt>
                <c:pt idx="6">
                  <c:v>0.57191718728460095</c:v>
                </c:pt>
                <c:pt idx="7">
                  <c:v>0.57191718728460095</c:v>
                </c:pt>
                <c:pt idx="8">
                  <c:v>0.57191718728460095</c:v>
                </c:pt>
                <c:pt idx="9">
                  <c:v>0.57191718728460095</c:v>
                </c:pt>
                <c:pt idx="10">
                  <c:v>0.57191718728460095</c:v>
                </c:pt>
                <c:pt idx="11">
                  <c:v>0.57191718728460095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F3F-4053-ABCE-5C28492E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1199"/>
        <c:axId val="419144943"/>
      </c:line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des heures complémentaires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heures'!$B$37</c:f>
              <c:strCache>
                <c:ptCount val="1"/>
                <c:pt idx="0">
                  <c:v>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07-41A9-96A0-7414BA247D5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07-41A9-96A0-7414BA247D5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07-41A9-96A0-7414BA247D5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07-41A9-96A0-7414BA247D5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07-41A9-96A0-7414BA247D5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07-41A9-96A0-7414BA247D5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07-41A9-96A0-7414BA247D5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07-41A9-96A0-7414BA247D5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07-41A9-96A0-7414BA247D5C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07-41A9-96A0-7414BA247D5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07-41A9-96A0-7414BA247D5C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07-41A9-96A0-7414BA247D5C}"/>
              </c:ext>
            </c:extLst>
          </c:dPt>
          <c:cat>
            <c:strRef>
              <c:f>'Répartition heures'!$A$38:$A$49</c:f>
              <c:strCache>
                <c:ptCount val="12"/>
                <c:pt idx="0">
                  <c:v>LESLA</c:v>
                </c:pt>
                <c:pt idx="1">
                  <c:v>ICOM</c:v>
                </c:pt>
                <c:pt idx="2">
                  <c:v>TT</c:v>
                </c:pt>
                <c:pt idx="3">
                  <c:v>CIEF</c:v>
                </c:pt>
                <c:pt idx="4">
                  <c:v>SEG</c:v>
                </c:pt>
                <c:pt idx="5">
                  <c:v>ASSP</c:v>
                </c:pt>
                <c:pt idx="6">
                  <c:v>PSYCHO</c:v>
                </c:pt>
                <c:pt idx="7">
                  <c:v>ISPEF</c:v>
                </c:pt>
                <c:pt idx="8">
                  <c:v>LANGUES</c:v>
                </c:pt>
                <c:pt idx="9">
                  <c:v>DROIT</c:v>
                </c:pt>
                <c:pt idx="10">
                  <c:v>SUAPS</c:v>
                </c:pt>
                <c:pt idx="11">
                  <c:v>IETL</c:v>
                </c:pt>
              </c:strCache>
            </c:strRef>
          </c:cat>
          <c:val>
            <c:numRef>
              <c:f>'Répartition heures'!$B$38:$B$49</c:f>
              <c:numCache>
                <c:formatCode>0%</c:formatCode>
                <c:ptCount val="12"/>
                <c:pt idx="0">
                  <c:v>3.7071452141809257E-2</c:v>
                </c:pt>
                <c:pt idx="1">
                  <c:v>7.3617686437772459E-2</c:v>
                </c:pt>
                <c:pt idx="2">
                  <c:v>7.7030409783543571E-2</c:v>
                </c:pt>
                <c:pt idx="3">
                  <c:v>8.8604417885384715E-2</c:v>
                </c:pt>
                <c:pt idx="4">
                  <c:v>9.7234966886785915E-2</c:v>
                </c:pt>
                <c:pt idx="5">
                  <c:v>0.10082873292852684</c:v>
                </c:pt>
                <c:pt idx="6">
                  <c:v>0.11263332351109936</c:v>
                </c:pt>
                <c:pt idx="7">
                  <c:v>0.13079256321430482</c:v>
                </c:pt>
                <c:pt idx="8">
                  <c:v>0.14224580932604952</c:v>
                </c:pt>
                <c:pt idx="9">
                  <c:v>0.1576404040170481</c:v>
                </c:pt>
                <c:pt idx="10">
                  <c:v>0.17498798216871198</c:v>
                </c:pt>
                <c:pt idx="11">
                  <c:v>0.18930715250921226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D07-41A9-96A0-7414BA24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9141199"/>
        <c:axId val="419144943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'Répartition heures'!$A$38:$A$49</c:f>
              <c:strCache>
                <c:ptCount val="12"/>
                <c:pt idx="0">
                  <c:v>LESLA</c:v>
                </c:pt>
                <c:pt idx="1">
                  <c:v>ICOM</c:v>
                </c:pt>
                <c:pt idx="2">
                  <c:v>TT</c:v>
                </c:pt>
                <c:pt idx="3">
                  <c:v>CIEF</c:v>
                </c:pt>
                <c:pt idx="4">
                  <c:v>SEG</c:v>
                </c:pt>
                <c:pt idx="5">
                  <c:v>ASSP</c:v>
                </c:pt>
                <c:pt idx="6">
                  <c:v>PSYCHO</c:v>
                </c:pt>
                <c:pt idx="7">
                  <c:v>ISPEF</c:v>
                </c:pt>
                <c:pt idx="8">
                  <c:v>LANGUES</c:v>
                </c:pt>
                <c:pt idx="9">
                  <c:v>DROIT</c:v>
                </c:pt>
                <c:pt idx="10">
                  <c:v>SUAPS</c:v>
                </c:pt>
                <c:pt idx="11">
                  <c:v>IETL</c:v>
                </c:pt>
              </c:strCache>
            </c:strRef>
          </c:cat>
          <c:val>
            <c:numRef>
              <c:f>'Répartition heures'!$C$38:$C$49</c:f>
              <c:numCache>
                <c:formatCode>0.0%</c:formatCode>
                <c:ptCount val="12"/>
                <c:pt idx="0">
                  <c:v>0.10669962549174132</c:v>
                </c:pt>
                <c:pt idx="1">
                  <c:v>0.10669962549174132</c:v>
                </c:pt>
                <c:pt idx="2">
                  <c:v>0.10669962549174132</c:v>
                </c:pt>
                <c:pt idx="3">
                  <c:v>0.10669962549174132</c:v>
                </c:pt>
                <c:pt idx="4">
                  <c:v>0.10669962549174132</c:v>
                </c:pt>
                <c:pt idx="5">
                  <c:v>0.10669962549174132</c:v>
                </c:pt>
                <c:pt idx="6">
                  <c:v>0.10669962549174132</c:v>
                </c:pt>
                <c:pt idx="7">
                  <c:v>0.10669962549174132</c:v>
                </c:pt>
                <c:pt idx="8">
                  <c:v>0.10669962549174132</c:v>
                </c:pt>
                <c:pt idx="9">
                  <c:v>0.10669962549174132</c:v>
                </c:pt>
                <c:pt idx="10">
                  <c:v>0.10669962549174132</c:v>
                </c:pt>
                <c:pt idx="11">
                  <c:v>0.10669962549174132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C4-4518-BD90-6C02930C2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1199"/>
        <c:axId val="419144943"/>
      </c:line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des vacations d'enseignement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heures'!$E$37</c:f>
              <c:strCache>
                <c:ptCount val="1"/>
                <c:pt idx="0">
                  <c:v>Vacataires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66-4B52-B6C1-8C1578839D1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66-4B52-B6C1-8C1578839D1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66-4B52-B6C1-8C1578839D14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66-4B52-B6C1-8C1578839D1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66-4B52-B6C1-8C1578839D1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66-4B52-B6C1-8C1578839D14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66-4B52-B6C1-8C1578839D14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66-4B52-B6C1-8C1578839D14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66-4B52-B6C1-8C1578839D14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66-4B52-B6C1-8C1578839D14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66-4B52-B6C1-8C1578839D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66-4B52-B6C1-8C1578839D14}"/>
              </c:ext>
            </c:extLst>
          </c:dPt>
          <c:cat>
            <c:strRef>
              <c:f>'Répartition heures'!$D$38:$D$49</c:f>
              <c:strCache>
                <c:ptCount val="12"/>
                <c:pt idx="0">
                  <c:v>TT</c:v>
                </c:pt>
                <c:pt idx="1">
                  <c:v>LANGUES</c:v>
                </c:pt>
                <c:pt idx="2">
                  <c:v>ASSP</c:v>
                </c:pt>
                <c:pt idx="3">
                  <c:v>LESLA</c:v>
                </c:pt>
                <c:pt idx="4">
                  <c:v>SEG</c:v>
                </c:pt>
                <c:pt idx="5">
                  <c:v>SUAPS</c:v>
                </c:pt>
                <c:pt idx="6">
                  <c:v>IETL</c:v>
                </c:pt>
                <c:pt idx="7">
                  <c:v>ISPEF</c:v>
                </c:pt>
                <c:pt idx="8">
                  <c:v>DROIT</c:v>
                </c:pt>
                <c:pt idx="9">
                  <c:v>CIEF</c:v>
                </c:pt>
                <c:pt idx="10">
                  <c:v>PSYCHO</c:v>
                </c:pt>
                <c:pt idx="11">
                  <c:v>ICOM</c:v>
                </c:pt>
              </c:strCache>
            </c:strRef>
          </c:cat>
          <c:val>
            <c:numRef>
              <c:f>'Répartition heures'!$E$38:$E$49</c:f>
              <c:numCache>
                <c:formatCode>0%</c:formatCode>
                <c:ptCount val="12"/>
                <c:pt idx="0">
                  <c:v>0.12489984531033137</c:v>
                </c:pt>
                <c:pt idx="1">
                  <c:v>0.18574984620534044</c:v>
                </c:pt>
                <c:pt idx="2">
                  <c:v>0.25062618701147077</c:v>
                </c:pt>
                <c:pt idx="3">
                  <c:v>0.26803228782444993</c:v>
                </c:pt>
                <c:pt idx="4">
                  <c:v>0.27559930775327457</c:v>
                </c:pt>
                <c:pt idx="5">
                  <c:v>0.27647797035201804</c:v>
                </c:pt>
                <c:pt idx="6">
                  <c:v>0.31454090167691912</c:v>
                </c:pt>
                <c:pt idx="7">
                  <c:v>0.41025780834092362</c:v>
                </c:pt>
                <c:pt idx="8">
                  <c:v>0.41814921687900081</c:v>
                </c:pt>
                <c:pt idx="9">
                  <c:v>0.44222861470672142</c:v>
                </c:pt>
                <c:pt idx="10">
                  <c:v>0.47560495087900173</c:v>
                </c:pt>
                <c:pt idx="11">
                  <c:v>0.53940341979942985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E66-4B52-B6C1-8C157883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9141199"/>
        <c:axId val="419144943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'Répartition heures'!$D$38:$D$49</c:f>
              <c:strCache>
                <c:ptCount val="12"/>
                <c:pt idx="0">
                  <c:v>TT</c:v>
                </c:pt>
                <c:pt idx="1">
                  <c:v>LANGUES</c:v>
                </c:pt>
                <c:pt idx="2">
                  <c:v>ASSP</c:v>
                </c:pt>
                <c:pt idx="3">
                  <c:v>LESLA</c:v>
                </c:pt>
                <c:pt idx="4">
                  <c:v>SEG</c:v>
                </c:pt>
                <c:pt idx="5">
                  <c:v>SUAPS</c:v>
                </c:pt>
                <c:pt idx="6">
                  <c:v>IETL</c:v>
                </c:pt>
                <c:pt idx="7">
                  <c:v>ISPEF</c:v>
                </c:pt>
                <c:pt idx="8">
                  <c:v>DROIT</c:v>
                </c:pt>
                <c:pt idx="9">
                  <c:v>CIEF</c:v>
                </c:pt>
                <c:pt idx="10">
                  <c:v>PSYCHO</c:v>
                </c:pt>
                <c:pt idx="11">
                  <c:v>ICOM</c:v>
                </c:pt>
              </c:strCache>
            </c:strRef>
          </c:cat>
          <c:val>
            <c:numRef>
              <c:f>'Répartition heures'!$F$38:$F$49</c:f>
              <c:numCache>
                <c:formatCode>0.0%</c:formatCode>
                <c:ptCount val="12"/>
                <c:pt idx="0">
                  <c:v>0.32138318722365772</c:v>
                </c:pt>
                <c:pt idx="1">
                  <c:v>0.32138318722365772</c:v>
                </c:pt>
                <c:pt idx="2">
                  <c:v>0.32138318722365772</c:v>
                </c:pt>
                <c:pt idx="3">
                  <c:v>0.32138318722365772</c:v>
                </c:pt>
                <c:pt idx="4">
                  <c:v>0.32138318722365772</c:v>
                </c:pt>
                <c:pt idx="5">
                  <c:v>0.32138318722365772</c:v>
                </c:pt>
                <c:pt idx="6">
                  <c:v>0.32138318722365772</c:v>
                </c:pt>
                <c:pt idx="7">
                  <c:v>0.32138318722365772</c:v>
                </c:pt>
                <c:pt idx="8">
                  <c:v>0.32138318722365772</c:v>
                </c:pt>
                <c:pt idx="9">
                  <c:v>0.32138318722365772</c:v>
                </c:pt>
                <c:pt idx="10">
                  <c:v>0.32138318722365772</c:v>
                </c:pt>
                <c:pt idx="11">
                  <c:v>0.32138318722365772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A6-49DF-9555-B74D6524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1199"/>
        <c:axId val="419144943"/>
      </c:line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</a:t>
            </a:r>
            <a:r>
              <a:rPr lang="en-US" baseline="0"/>
              <a:t> d'enseignants en sous service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'Sous service'!$B$3</c:f>
              <c:strCache>
                <c:ptCount val="1"/>
                <c:pt idx="0">
                  <c:v>Agents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99-4B1A-8B0A-B1740EBBC4D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99-4B1A-8B0A-B1740EBBC4D9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99-4B1A-8B0A-B1740EBBC4D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99-4B1A-8B0A-B1740EBBC4D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C99-4B1A-8B0A-B1740EBBC4D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C99-4B1A-8B0A-B1740EBBC4D9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C99-4B1A-8B0A-B1740EBBC4D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C99-4B1A-8B0A-B1740EBBC4D9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C99-4B1A-8B0A-B1740EBBC4D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C99-4B1A-8B0A-B1740EBBC4D9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C99-4B1A-8B0A-B1740EBBC4D9}"/>
              </c:ext>
            </c:extLst>
          </c:dPt>
          <c:cat>
            <c:strRef>
              <c:f>'Sous service'!$A$4:$A$14</c:f>
              <c:strCache>
                <c:ptCount val="11"/>
                <c:pt idx="0">
                  <c:v>CIEF</c:v>
                </c:pt>
                <c:pt idx="1">
                  <c:v>ICOM</c:v>
                </c:pt>
                <c:pt idx="2">
                  <c:v>IETL</c:v>
                </c:pt>
                <c:pt idx="3">
                  <c:v>ISPEF</c:v>
                </c:pt>
                <c:pt idx="4">
                  <c:v>DROIT</c:v>
                </c:pt>
                <c:pt idx="5">
                  <c:v>ASSP</c:v>
                </c:pt>
                <c:pt idx="6">
                  <c:v>PSYCHO</c:v>
                </c:pt>
                <c:pt idx="7">
                  <c:v>SEG</c:v>
                </c:pt>
                <c:pt idx="8">
                  <c:v>LANGUES</c:v>
                </c:pt>
                <c:pt idx="9">
                  <c:v>TT</c:v>
                </c:pt>
                <c:pt idx="10">
                  <c:v>LESLA</c:v>
                </c:pt>
              </c:strCache>
            </c:strRef>
          </c:cat>
          <c:val>
            <c:numRef>
              <c:f>'Sous service'!$B$4:$B$14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99-4B1A-8B0A-B1740EBB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50975"/>
        <c:axId val="260454719"/>
      </c:barChart>
      <c:catAx>
        <c:axId val="26045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4719"/>
        <c:crosses val="autoZero"/>
        <c:auto val="1"/>
        <c:lblAlgn val="ctr"/>
        <c:lblOffset val="100"/>
        <c:noMultiLvlLbl val="0"/>
      </c:catAx>
      <c:valAx>
        <c:axId val="26045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HETD </a:t>
            </a:r>
            <a:r>
              <a:rPr lang="en-US" baseline="0"/>
              <a:t>en sous service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'Sous service'!$B$17</c:f>
              <c:strCache>
                <c:ptCount val="1"/>
                <c:pt idx="0">
                  <c:v>HETD sous service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41-41E9-AFCE-FDF04B598A22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41-41E9-AFCE-FDF04B598A2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41-41E9-AFCE-FDF04B598A2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41-41E9-AFCE-FDF04B598A22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41-41E9-AFCE-FDF04B598A2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41-41E9-AFCE-FDF04B598A22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41-41E9-AFCE-FDF04B598A2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41-41E9-AFCE-FDF04B598A2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D41-41E9-AFCE-FDF04B598A22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D41-41E9-AFCE-FDF04B598A22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D41-41E9-AFCE-FDF04B598A22}"/>
              </c:ext>
            </c:extLst>
          </c:dPt>
          <c:cat>
            <c:strRef>
              <c:f>'Sous service'!$A$18:$A$28</c:f>
              <c:strCache>
                <c:ptCount val="11"/>
                <c:pt idx="0">
                  <c:v>CIEF</c:v>
                </c:pt>
                <c:pt idx="1">
                  <c:v>IETL</c:v>
                </c:pt>
                <c:pt idx="2">
                  <c:v>DROIT</c:v>
                </c:pt>
                <c:pt idx="3">
                  <c:v>ICOM</c:v>
                </c:pt>
                <c:pt idx="4">
                  <c:v>ISPEF</c:v>
                </c:pt>
                <c:pt idx="5">
                  <c:v>SEG</c:v>
                </c:pt>
                <c:pt idx="6">
                  <c:v>PSYCHO</c:v>
                </c:pt>
                <c:pt idx="7">
                  <c:v>LANGUES</c:v>
                </c:pt>
                <c:pt idx="8">
                  <c:v>ASSP</c:v>
                </c:pt>
                <c:pt idx="9">
                  <c:v>TT</c:v>
                </c:pt>
                <c:pt idx="10">
                  <c:v>LESLA</c:v>
                </c:pt>
              </c:strCache>
            </c:strRef>
          </c:cat>
          <c:val>
            <c:numRef>
              <c:f>'Sous service'!$B$18:$B$28</c:f>
              <c:numCache>
                <c:formatCode>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4.4800000000000182</c:v>
                </c:pt>
                <c:pt idx="3">
                  <c:v>8</c:v>
                </c:pt>
                <c:pt idx="4">
                  <c:v>12.25</c:v>
                </c:pt>
                <c:pt idx="5">
                  <c:v>24.349999999999994</c:v>
                </c:pt>
                <c:pt idx="6">
                  <c:v>34.610000000000007</c:v>
                </c:pt>
                <c:pt idx="7">
                  <c:v>62.019999999999968</c:v>
                </c:pt>
                <c:pt idx="8">
                  <c:v>143.97</c:v>
                </c:pt>
                <c:pt idx="9">
                  <c:v>206.23000000000002</c:v>
                </c:pt>
                <c:pt idx="10">
                  <c:v>247.25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41-41E9-AFCE-FDF04B59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50975"/>
        <c:axId val="260454719"/>
      </c:barChart>
      <c:catAx>
        <c:axId val="26045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4719"/>
        <c:crosses val="autoZero"/>
        <c:auto val="1"/>
        <c:lblAlgn val="ctr"/>
        <c:lblOffset val="100"/>
        <c:noMultiLvlLbl val="0"/>
      </c:catAx>
      <c:valAx>
        <c:axId val="26045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 d'encadrement total (hors professionnel)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Encadrement!$B$2</c:f>
              <c:strCache>
                <c:ptCount val="1"/>
                <c:pt idx="0">
                  <c:v>Taux encadrement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A0-45FC-AEF6-388E61721C00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A0-45FC-AEF6-388E61721C0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A0-45FC-AEF6-388E61721C0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A0-45FC-AEF6-388E61721C0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A0-45FC-AEF6-388E61721C00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A0-45FC-AEF6-388E61721C0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A0-45FC-AEF6-388E61721C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7A0-45FC-AEF6-388E61721C00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7A0-45FC-AEF6-388E61721C00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7A0-45FC-AEF6-388E61721C00}"/>
              </c:ext>
            </c:extLst>
          </c:dPt>
          <c:cat>
            <c:strRef>
              <c:f>Encadrement!$A$3:$A$12</c:f>
              <c:strCache>
                <c:ptCount val="10"/>
                <c:pt idx="0">
                  <c:v>ISPEF</c:v>
                </c:pt>
                <c:pt idx="1">
                  <c:v>DROIT</c:v>
                </c:pt>
                <c:pt idx="2">
                  <c:v>ICOM</c:v>
                </c:pt>
                <c:pt idx="3">
                  <c:v>ASSP</c:v>
                </c:pt>
                <c:pt idx="4">
                  <c:v>PSYCHO</c:v>
                </c:pt>
                <c:pt idx="5">
                  <c:v>LANGUES</c:v>
                </c:pt>
                <c:pt idx="6">
                  <c:v>LESLA</c:v>
                </c:pt>
                <c:pt idx="7">
                  <c:v>SEG</c:v>
                </c:pt>
                <c:pt idx="8">
                  <c:v>TT</c:v>
                </c:pt>
                <c:pt idx="9">
                  <c:v>IETL</c:v>
                </c:pt>
              </c:strCache>
            </c:strRef>
          </c:cat>
          <c:val>
            <c:numRef>
              <c:f>Encadrement!$B$3:$B$12</c:f>
              <c:numCache>
                <c:formatCode>0%</c:formatCode>
                <c:ptCount val="10"/>
                <c:pt idx="0">
                  <c:v>0.52393849913450774</c:v>
                </c:pt>
                <c:pt idx="1">
                  <c:v>0.53972774235264176</c:v>
                </c:pt>
                <c:pt idx="2">
                  <c:v>0.54749290870615774</c:v>
                </c:pt>
                <c:pt idx="3">
                  <c:v>0.56117094218157426</c:v>
                </c:pt>
                <c:pt idx="4">
                  <c:v>0.6379280166429947</c:v>
                </c:pt>
                <c:pt idx="5">
                  <c:v>0.75334103458769242</c:v>
                </c:pt>
                <c:pt idx="6">
                  <c:v>0.77576073693916903</c:v>
                </c:pt>
                <c:pt idx="7">
                  <c:v>0.78884186954739588</c:v>
                </c:pt>
                <c:pt idx="8">
                  <c:v>0.79542219635458389</c:v>
                </c:pt>
                <c:pt idx="9">
                  <c:v>0.83799101035763146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A0-45FC-AEF6-388E61721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6411551"/>
        <c:axId val="1786412799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Encadrement!$A$3:$A$12</c:f>
              <c:strCache>
                <c:ptCount val="10"/>
                <c:pt idx="0">
                  <c:v>ISPEF</c:v>
                </c:pt>
                <c:pt idx="1">
                  <c:v>DROIT</c:v>
                </c:pt>
                <c:pt idx="2">
                  <c:v>ICOM</c:v>
                </c:pt>
                <c:pt idx="3">
                  <c:v>ASSP</c:v>
                </c:pt>
                <c:pt idx="4">
                  <c:v>PSYCHO</c:v>
                </c:pt>
                <c:pt idx="5">
                  <c:v>LANGUES</c:v>
                </c:pt>
                <c:pt idx="6">
                  <c:v>LESLA</c:v>
                </c:pt>
                <c:pt idx="7">
                  <c:v>SEG</c:v>
                </c:pt>
                <c:pt idx="8">
                  <c:v>TT</c:v>
                </c:pt>
                <c:pt idx="9">
                  <c:v>IETL</c:v>
                </c:pt>
              </c:strCache>
            </c:strRef>
          </c:cat>
          <c:val>
            <c:numRef>
              <c:f>Encadrement!$C$3:$C$12</c:f>
              <c:numCache>
                <c:formatCode>0.0%</c:formatCode>
                <c:ptCount val="10"/>
                <c:pt idx="0">
                  <c:v>0.68212913970651834</c:v>
                </c:pt>
                <c:pt idx="1">
                  <c:v>0.68212913970651834</c:v>
                </c:pt>
                <c:pt idx="2">
                  <c:v>0.68212913970651834</c:v>
                </c:pt>
                <c:pt idx="3">
                  <c:v>0.68212913970651834</c:v>
                </c:pt>
                <c:pt idx="4">
                  <c:v>0.68212913970651834</c:v>
                </c:pt>
                <c:pt idx="5">
                  <c:v>0.68212913970651834</c:v>
                </c:pt>
                <c:pt idx="6">
                  <c:v>0.68212913970651834</c:v>
                </c:pt>
                <c:pt idx="7">
                  <c:v>0.68212913970651834</c:v>
                </c:pt>
                <c:pt idx="8">
                  <c:v>0.68212913970651834</c:v>
                </c:pt>
                <c:pt idx="9">
                  <c:v>0.68212913970651834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D83-4A55-A550-43445F5E4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411551"/>
        <c:axId val="1786412799"/>
      </c:lineChart>
      <c:catAx>
        <c:axId val="178641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2799"/>
        <c:crosses val="autoZero"/>
        <c:auto val="1"/>
        <c:lblAlgn val="ctr"/>
        <c:lblOffset val="100"/>
        <c:noMultiLvlLbl val="0"/>
      </c:catAx>
      <c:valAx>
        <c:axId val="17864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des heures complémentaires </a:t>
            </a:r>
            <a:r>
              <a:rPr lang="en-US"/>
              <a:t>dans l'activité totale des composantes en 2017-2018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heures'!$B$37</c:f>
              <c:strCache>
                <c:ptCount val="1"/>
                <c:pt idx="0">
                  <c:v>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E03-4005-AAB3-543C69286F6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E03-4005-AAB3-543C69286F6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E03-4005-AAB3-543C69286F60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E03-4005-AAB3-543C69286F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CE03-4005-AAB3-543C69286F60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E03-4005-AAB3-543C69286F6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CE03-4005-AAB3-543C69286F60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E03-4005-AAB3-543C69286F60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CE03-4005-AAB3-543C69286F60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E03-4005-AAB3-543C69286F60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CE03-4005-AAB3-543C69286F60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E03-4005-AAB3-543C69286F60}"/>
              </c:ext>
            </c:extLst>
          </c:dPt>
          <c:cat>
            <c:strRef>
              <c:f>'Répartition heures'!$A$38:$A$49</c:f>
              <c:strCache>
                <c:ptCount val="12"/>
                <c:pt idx="0">
                  <c:v>LESLA</c:v>
                </c:pt>
                <c:pt idx="1">
                  <c:v>ICOM</c:v>
                </c:pt>
                <c:pt idx="2">
                  <c:v>TT</c:v>
                </c:pt>
                <c:pt idx="3">
                  <c:v>CIEF</c:v>
                </c:pt>
                <c:pt idx="4">
                  <c:v>SEG</c:v>
                </c:pt>
                <c:pt idx="5">
                  <c:v>ASSP</c:v>
                </c:pt>
                <c:pt idx="6">
                  <c:v>PSYCHO</c:v>
                </c:pt>
                <c:pt idx="7">
                  <c:v>ISPEF</c:v>
                </c:pt>
                <c:pt idx="8">
                  <c:v>LANGUES</c:v>
                </c:pt>
                <c:pt idx="9">
                  <c:v>DROIT</c:v>
                </c:pt>
                <c:pt idx="10">
                  <c:v>SUAPS</c:v>
                </c:pt>
                <c:pt idx="11">
                  <c:v>IETL</c:v>
                </c:pt>
              </c:strCache>
            </c:strRef>
          </c:cat>
          <c:val>
            <c:numRef>
              <c:f>'Répartition heures'!$B$38:$B$49</c:f>
              <c:numCache>
                <c:formatCode>0%</c:formatCode>
                <c:ptCount val="12"/>
                <c:pt idx="0">
                  <c:v>3.7071452141809257E-2</c:v>
                </c:pt>
                <c:pt idx="1">
                  <c:v>7.3617686437772459E-2</c:v>
                </c:pt>
                <c:pt idx="2">
                  <c:v>7.7030409783543571E-2</c:v>
                </c:pt>
                <c:pt idx="3">
                  <c:v>8.8604417885384715E-2</c:v>
                </c:pt>
                <c:pt idx="4">
                  <c:v>9.7234966886785915E-2</c:v>
                </c:pt>
                <c:pt idx="5">
                  <c:v>0.10082873292852684</c:v>
                </c:pt>
                <c:pt idx="6">
                  <c:v>0.11263332351109936</c:v>
                </c:pt>
                <c:pt idx="7">
                  <c:v>0.13079256321430482</c:v>
                </c:pt>
                <c:pt idx="8">
                  <c:v>0.14224580932604952</c:v>
                </c:pt>
                <c:pt idx="9">
                  <c:v>0.1576404040170481</c:v>
                </c:pt>
                <c:pt idx="10">
                  <c:v>0.17498798216871198</c:v>
                </c:pt>
                <c:pt idx="11">
                  <c:v>0.18930715250921226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E03-4005-AAB3-543C6928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141199"/>
        <c:axId val="419144943"/>
      </c:bar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Part</a:t>
            </a:r>
            <a:r>
              <a:rPr lang="fr-FR" baseline="0"/>
              <a:t> des besoins pédagogiques à couvrir par des professionnels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Encadrement!$B$18</c:f>
              <c:strCache>
                <c:ptCount val="1"/>
                <c:pt idx="0">
                  <c:v>Besoins pédagogiques professionnels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9-4689-A25B-98A6DC8430D7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D9-4689-A25B-98A6DC8430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D9-4689-A25B-98A6DC8430D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D9-4689-A25B-98A6DC8430D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D9-4689-A25B-98A6DC8430D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D9-4689-A25B-98A6DC8430D7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D9-4689-A25B-98A6DC8430D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D9-4689-A25B-98A6DC8430D7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D9-4689-A25B-98A6DC8430D7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D9-4689-A25B-98A6DC8430D7}"/>
              </c:ext>
            </c:extLst>
          </c:dPt>
          <c:cat>
            <c:strRef>
              <c:f>Encadrement!$A$19:$A$28</c:f>
              <c:strCache>
                <c:ptCount val="10"/>
                <c:pt idx="0">
                  <c:v>LANGUES</c:v>
                </c:pt>
                <c:pt idx="1">
                  <c:v>LESLA</c:v>
                </c:pt>
                <c:pt idx="2">
                  <c:v>ASSP</c:v>
                </c:pt>
                <c:pt idx="3">
                  <c:v>ISPEF</c:v>
                </c:pt>
                <c:pt idx="4">
                  <c:v>DROIT</c:v>
                </c:pt>
                <c:pt idx="5">
                  <c:v>TT</c:v>
                </c:pt>
                <c:pt idx="6">
                  <c:v>PSYCHO</c:v>
                </c:pt>
                <c:pt idx="7">
                  <c:v>SEG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Encadrement!$B$19:$B$28</c:f>
              <c:numCache>
                <c:formatCode>0%</c:formatCode>
                <c:ptCount val="10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0.08</c:v>
                </c:pt>
                <c:pt idx="4">
                  <c:v>0.08</c:v>
                </c:pt>
                <c:pt idx="5">
                  <c:v>0.1</c:v>
                </c:pt>
                <c:pt idx="6">
                  <c:v>0.13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1D9-4689-A25B-98A6DC84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6411551"/>
        <c:axId val="1786412799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Encadrement!$A$19:$A$28</c:f>
              <c:strCache>
                <c:ptCount val="10"/>
                <c:pt idx="0">
                  <c:v>LANGUES</c:v>
                </c:pt>
                <c:pt idx="1">
                  <c:v>LESLA</c:v>
                </c:pt>
                <c:pt idx="2">
                  <c:v>ASSP</c:v>
                </c:pt>
                <c:pt idx="3">
                  <c:v>ISPEF</c:v>
                </c:pt>
                <c:pt idx="4">
                  <c:v>DROIT</c:v>
                </c:pt>
                <c:pt idx="5">
                  <c:v>TT</c:v>
                </c:pt>
                <c:pt idx="6">
                  <c:v>PSYCHO</c:v>
                </c:pt>
                <c:pt idx="7">
                  <c:v>SEG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Encadrement!$C$19:$C$28</c:f>
              <c:numCache>
                <c:formatCode>0.0%</c:formatCode>
                <c:ptCount val="10"/>
                <c:pt idx="0">
                  <c:v>0.1001367527959017</c:v>
                </c:pt>
                <c:pt idx="1">
                  <c:v>0.1001367527959017</c:v>
                </c:pt>
                <c:pt idx="2">
                  <c:v>0.1001367527959017</c:v>
                </c:pt>
                <c:pt idx="3">
                  <c:v>0.1001367527959017</c:v>
                </c:pt>
                <c:pt idx="4">
                  <c:v>0.1001367527959017</c:v>
                </c:pt>
                <c:pt idx="5">
                  <c:v>0.1001367527959017</c:v>
                </c:pt>
                <c:pt idx="6">
                  <c:v>0.1001367527959017</c:v>
                </c:pt>
                <c:pt idx="7">
                  <c:v>0.1001367527959017</c:v>
                </c:pt>
                <c:pt idx="8">
                  <c:v>0.1001367527959017</c:v>
                </c:pt>
                <c:pt idx="9">
                  <c:v>0.1001367527959017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66E-4AB3-8FED-CBB67FA7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411551"/>
        <c:axId val="1786412799"/>
      </c:lineChart>
      <c:catAx>
        <c:axId val="178641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2799"/>
        <c:crosses val="autoZero"/>
        <c:auto val="1"/>
        <c:lblAlgn val="ctr"/>
        <c:lblOffset val="100"/>
        <c:noMultiLvlLbl val="0"/>
      </c:catAx>
      <c:valAx>
        <c:axId val="17864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en mobilité entrante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Etudiants!$B$2</c:f>
              <c:strCache>
                <c:ptCount val="1"/>
                <c:pt idx="0">
                  <c:v>Effectif mobilité entrante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B-447A-8909-B565F56D1D4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B-447A-8909-B565F56D1D4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FB-447A-8909-B565F56D1D4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B-447A-8909-B565F56D1D4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B-447A-8909-B565F56D1D4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FB-447A-8909-B565F56D1D4F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FB-447A-8909-B565F56D1D4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FB-447A-8909-B565F56D1D4F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FB-447A-8909-B565F56D1D4F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FB-447A-8909-B565F56D1D4F}"/>
              </c:ext>
            </c:extLst>
          </c:dPt>
          <c:cat>
            <c:strRef>
              <c:f>Etudiants!$A$3:$A$12</c:f>
              <c:strCache>
                <c:ptCount val="10"/>
                <c:pt idx="0">
                  <c:v>IETL</c:v>
                </c:pt>
                <c:pt idx="1">
                  <c:v>PSYCHO</c:v>
                </c:pt>
                <c:pt idx="2">
                  <c:v>ISPEF</c:v>
                </c:pt>
                <c:pt idx="3">
                  <c:v>TT</c:v>
                </c:pt>
                <c:pt idx="4">
                  <c:v>SEG</c:v>
                </c:pt>
                <c:pt idx="5">
                  <c:v>ICOM</c:v>
                </c:pt>
                <c:pt idx="6">
                  <c:v>DROIT</c:v>
                </c:pt>
                <c:pt idx="7">
                  <c:v>ASSP</c:v>
                </c:pt>
                <c:pt idx="8">
                  <c:v>LESLA</c:v>
                </c:pt>
                <c:pt idx="9">
                  <c:v>LANGUES</c:v>
                </c:pt>
              </c:strCache>
            </c:strRef>
          </c:cat>
          <c:val>
            <c:numRef>
              <c:f>Etudiants!$B$3:$B$12</c:f>
              <c:numCache>
                <c:formatCode>General</c:formatCode>
                <c:ptCount val="10"/>
                <c:pt idx="0">
                  <c:v>2</c:v>
                </c:pt>
                <c:pt idx="1">
                  <c:v>35</c:v>
                </c:pt>
                <c:pt idx="2">
                  <c:v>35</c:v>
                </c:pt>
                <c:pt idx="3">
                  <c:v>57</c:v>
                </c:pt>
                <c:pt idx="4">
                  <c:v>64</c:v>
                </c:pt>
                <c:pt idx="5">
                  <c:v>75</c:v>
                </c:pt>
                <c:pt idx="6">
                  <c:v>78</c:v>
                </c:pt>
                <c:pt idx="7">
                  <c:v>100</c:v>
                </c:pt>
                <c:pt idx="8">
                  <c:v>182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FB-447A-8909-B565F56D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66767"/>
        <c:axId val="1847072175"/>
      </c:barChart>
      <c:catAx>
        <c:axId val="184706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2175"/>
        <c:crosses val="autoZero"/>
        <c:auto val="1"/>
        <c:lblAlgn val="ctr"/>
        <c:lblOffset val="100"/>
        <c:noMultiLvlLbl val="0"/>
      </c:catAx>
      <c:valAx>
        <c:axId val="184707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6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en mobilité entrante dans l'effectif total des composantes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Etudiants!$B$15</c:f>
              <c:strCache>
                <c:ptCount val="1"/>
                <c:pt idx="0">
                  <c:v>% mobilité entrante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22-4AD9-AFF4-92B71A6932FB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22-4AD9-AFF4-92B71A6932F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22-4AD9-AFF4-92B71A6932F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22-4AD9-AFF4-92B71A6932F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22-4AD9-AFF4-92B71A6932F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22-4AD9-AFF4-92B71A6932FB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22-4AD9-AFF4-92B71A6932FB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22-4AD9-AFF4-92B71A6932FB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22-4AD9-AFF4-92B71A6932FB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22-4AD9-AFF4-92B71A6932FB}"/>
              </c:ext>
            </c:extLst>
          </c:dPt>
          <c:cat>
            <c:strRef>
              <c:f>Etudiants!$A$16:$A$25</c:f>
              <c:strCache>
                <c:ptCount val="10"/>
                <c:pt idx="0">
                  <c:v>IETL</c:v>
                </c:pt>
                <c:pt idx="1">
                  <c:v>PSYCHO</c:v>
                </c:pt>
                <c:pt idx="2">
                  <c:v>ISPEF</c:v>
                </c:pt>
                <c:pt idx="3">
                  <c:v>DROIT</c:v>
                </c:pt>
                <c:pt idx="4">
                  <c:v>TT</c:v>
                </c:pt>
                <c:pt idx="5">
                  <c:v>SEG</c:v>
                </c:pt>
                <c:pt idx="6">
                  <c:v>ASSP</c:v>
                </c:pt>
                <c:pt idx="7">
                  <c:v>ICOM</c:v>
                </c:pt>
                <c:pt idx="8">
                  <c:v>LESLA</c:v>
                </c:pt>
                <c:pt idx="9">
                  <c:v>LANGUES</c:v>
                </c:pt>
              </c:strCache>
            </c:strRef>
          </c:cat>
          <c:val>
            <c:numRef>
              <c:f>Etudiants!$B$16:$B$25</c:f>
              <c:numCache>
                <c:formatCode>0%</c:formatCode>
                <c:ptCount val="10"/>
                <c:pt idx="0">
                  <c:v>5.7306590257879698E-3</c:v>
                </c:pt>
                <c:pt idx="1">
                  <c:v>8.1244196843082601E-3</c:v>
                </c:pt>
                <c:pt idx="2">
                  <c:v>1.4625992478061E-2</c:v>
                </c:pt>
                <c:pt idx="3">
                  <c:v>2.0456333595594001E-2</c:v>
                </c:pt>
                <c:pt idx="4">
                  <c:v>2.3058252427184501E-2</c:v>
                </c:pt>
                <c:pt idx="5">
                  <c:v>2.4427480916030499E-2</c:v>
                </c:pt>
                <c:pt idx="6">
                  <c:v>3.1436655139893098E-2</c:v>
                </c:pt>
                <c:pt idx="7">
                  <c:v>3.83239652529382E-2</c:v>
                </c:pt>
                <c:pt idx="8">
                  <c:v>4.9740366220278803E-2</c:v>
                </c:pt>
                <c:pt idx="9">
                  <c:v>7.1618037135278506E-2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22-4AD9-AFF4-92B71A69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47066767"/>
        <c:axId val="1847072175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Etudiants!$A$16:$A$25</c:f>
              <c:strCache>
                <c:ptCount val="10"/>
                <c:pt idx="0">
                  <c:v>IETL</c:v>
                </c:pt>
                <c:pt idx="1">
                  <c:v>PSYCHO</c:v>
                </c:pt>
                <c:pt idx="2">
                  <c:v>ISPEF</c:v>
                </c:pt>
                <c:pt idx="3">
                  <c:v>DROIT</c:v>
                </c:pt>
                <c:pt idx="4">
                  <c:v>TT</c:v>
                </c:pt>
                <c:pt idx="5">
                  <c:v>SEG</c:v>
                </c:pt>
                <c:pt idx="6">
                  <c:v>ASSP</c:v>
                </c:pt>
                <c:pt idx="7">
                  <c:v>ICOM</c:v>
                </c:pt>
                <c:pt idx="8">
                  <c:v>LESLA</c:v>
                </c:pt>
                <c:pt idx="9">
                  <c:v>LANGUES</c:v>
                </c:pt>
              </c:strCache>
            </c:strRef>
          </c:cat>
          <c:val>
            <c:numRef>
              <c:f>Etudiants!$C$16:$C$25</c:f>
              <c:numCache>
                <c:formatCode>0.0%</c:formatCode>
                <c:ptCount val="10"/>
                <c:pt idx="0">
                  <c:v>2.9827315541601257E-2</c:v>
                </c:pt>
                <c:pt idx="1">
                  <c:v>2.9827315541601257E-2</c:v>
                </c:pt>
                <c:pt idx="2">
                  <c:v>2.9827315541601257E-2</c:v>
                </c:pt>
                <c:pt idx="3">
                  <c:v>2.9827315541601257E-2</c:v>
                </c:pt>
                <c:pt idx="4">
                  <c:v>2.9827315541601257E-2</c:v>
                </c:pt>
                <c:pt idx="5">
                  <c:v>2.9827315541601257E-2</c:v>
                </c:pt>
                <c:pt idx="6">
                  <c:v>2.9827315541601257E-2</c:v>
                </c:pt>
                <c:pt idx="7">
                  <c:v>2.9827315541601257E-2</c:v>
                </c:pt>
                <c:pt idx="8">
                  <c:v>2.9827315541601257E-2</c:v>
                </c:pt>
                <c:pt idx="9">
                  <c:v>2.9827315541601257E-2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277-4A6B-AC2B-F0A2C5414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066767"/>
        <c:axId val="1847072175"/>
      </c:lineChart>
      <c:catAx>
        <c:axId val="184706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2175"/>
        <c:crosses val="autoZero"/>
        <c:auto val="1"/>
        <c:lblAlgn val="ctr"/>
        <c:lblOffset val="100"/>
        <c:noMultiLvlLbl val="0"/>
      </c:catAx>
      <c:valAx>
        <c:axId val="184707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6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en mobilité sortante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Etudiants!$B$28</c:f>
              <c:strCache>
                <c:ptCount val="1"/>
                <c:pt idx="0">
                  <c:v>Effectif mobilité sortante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2-47B0-9BFD-EE310C08B3A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2-47B0-9BFD-EE310C08B3A5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2-47B0-9BFD-EE310C08B3A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2-47B0-9BFD-EE310C08B3A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52-47B0-9BFD-EE310C08B3A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52-47B0-9BFD-EE310C08B3A5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B52-47B0-9BFD-EE310C08B3A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B52-47B0-9BFD-EE310C08B3A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B52-47B0-9BFD-EE310C08B3A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B52-47B0-9BFD-EE310C08B3A5}"/>
              </c:ext>
            </c:extLst>
          </c:dPt>
          <c:cat>
            <c:strRef>
              <c:f>Etudiants!$A$29:$A$38</c:f>
              <c:strCache>
                <c:ptCount val="10"/>
                <c:pt idx="0">
                  <c:v>IETL</c:v>
                </c:pt>
                <c:pt idx="1">
                  <c:v>DROIT</c:v>
                </c:pt>
                <c:pt idx="2">
                  <c:v>PSYCHO</c:v>
                </c:pt>
                <c:pt idx="3">
                  <c:v>ISPEF</c:v>
                </c:pt>
                <c:pt idx="4">
                  <c:v>SEG</c:v>
                </c:pt>
                <c:pt idx="5">
                  <c:v>LESLA</c:v>
                </c:pt>
                <c:pt idx="6">
                  <c:v>ICOM</c:v>
                </c:pt>
                <c:pt idx="7">
                  <c:v>TT</c:v>
                </c:pt>
                <c:pt idx="8">
                  <c:v>ASSP</c:v>
                </c:pt>
                <c:pt idx="9">
                  <c:v>LANGUES</c:v>
                </c:pt>
              </c:strCache>
            </c:strRef>
          </c:cat>
          <c:val>
            <c:numRef>
              <c:f>Etudiants!$B$29:$B$38</c:f>
              <c:numCache>
                <c:formatCode>General</c:formatCode>
                <c:ptCount val="10"/>
                <c:pt idx="0">
                  <c:v>6</c:v>
                </c:pt>
                <c:pt idx="1">
                  <c:v>30</c:v>
                </c:pt>
                <c:pt idx="2">
                  <c:v>36</c:v>
                </c:pt>
                <c:pt idx="3">
                  <c:v>43</c:v>
                </c:pt>
                <c:pt idx="4">
                  <c:v>49</c:v>
                </c:pt>
                <c:pt idx="5">
                  <c:v>71</c:v>
                </c:pt>
                <c:pt idx="6">
                  <c:v>100</c:v>
                </c:pt>
                <c:pt idx="7">
                  <c:v>101</c:v>
                </c:pt>
                <c:pt idx="8">
                  <c:v>186</c:v>
                </c:pt>
                <c:pt idx="9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52-47B0-9BFD-EE310C08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015839"/>
        <c:axId val="2068011263"/>
      </c:barChart>
      <c:catAx>
        <c:axId val="206801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1263"/>
        <c:crosses val="autoZero"/>
        <c:auto val="1"/>
        <c:lblAlgn val="ctr"/>
        <c:lblOffset val="100"/>
        <c:noMultiLvlLbl val="0"/>
      </c:catAx>
      <c:valAx>
        <c:axId val="206801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en mobilité sortante dans l'effectif total des composantes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Etudiants!$B$41</c:f>
              <c:strCache>
                <c:ptCount val="1"/>
                <c:pt idx="0">
                  <c:v>% mobilité sortante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9-4927-AF72-21EF0E6387C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9-4927-AF72-21EF0E6387C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9-4927-AF72-21EF0E6387C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09-4927-AF72-21EF0E6387C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09-4927-AF72-21EF0E6387C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09-4927-AF72-21EF0E6387C2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09-4927-AF72-21EF0E6387C2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09-4927-AF72-21EF0E6387C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09-4927-AF72-21EF0E6387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309-4927-AF72-21EF0E6387C2}"/>
              </c:ext>
            </c:extLst>
          </c:dPt>
          <c:cat>
            <c:strRef>
              <c:f>Etudiants!$A$42:$A$51</c:f>
              <c:strCache>
                <c:ptCount val="10"/>
                <c:pt idx="0">
                  <c:v>DROIT</c:v>
                </c:pt>
                <c:pt idx="1">
                  <c:v>PSYCHO</c:v>
                </c:pt>
                <c:pt idx="2">
                  <c:v>IETL</c:v>
                </c:pt>
                <c:pt idx="3">
                  <c:v>ISPEF</c:v>
                </c:pt>
                <c:pt idx="4">
                  <c:v>SEG</c:v>
                </c:pt>
                <c:pt idx="5">
                  <c:v>LESLA</c:v>
                </c:pt>
                <c:pt idx="6">
                  <c:v>TT</c:v>
                </c:pt>
                <c:pt idx="7">
                  <c:v>ICOM</c:v>
                </c:pt>
                <c:pt idx="8">
                  <c:v>ASSP</c:v>
                </c:pt>
                <c:pt idx="9">
                  <c:v>LANGUES</c:v>
                </c:pt>
              </c:strCache>
            </c:strRef>
          </c:cat>
          <c:val>
            <c:numRef>
              <c:f>Etudiants!$B$42:$B$51</c:f>
              <c:numCache>
                <c:formatCode>0%</c:formatCode>
                <c:ptCount val="10"/>
                <c:pt idx="0">
                  <c:v>7.8678206136900096E-3</c:v>
                </c:pt>
                <c:pt idx="1">
                  <c:v>8.3565459610027894E-3</c:v>
                </c:pt>
                <c:pt idx="2">
                  <c:v>1.7191977077363901E-2</c:v>
                </c:pt>
                <c:pt idx="3">
                  <c:v>1.7969076473046401E-2</c:v>
                </c:pt>
                <c:pt idx="4">
                  <c:v>1.8702290076335899E-2</c:v>
                </c:pt>
                <c:pt idx="5">
                  <c:v>1.9404208800218599E-2</c:v>
                </c:pt>
                <c:pt idx="6">
                  <c:v>4.08576051779935E-2</c:v>
                </c:pt>
                <c:pt idx="7">
                  <c:v>5.1098620337250898E-2</c:v>
                </c:pt>
                <c:pt idx="8">
                  <c:v>5.8472178560201198E-2</c:v>
                </c:pt>
                <c:pt idx="9">
                  <c:v>7.7680939749905295E-2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09-4927-AF72-21EF0E63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8015839"/>
        <c:axId val="2068011263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Etudiants!$A$42:$A$51</c:f>
              <c:strCache>
                <c:ptCount val="10"/>
                <c:pt idx="0">
                  <c:v>DROIT</c:v>
                </c:pt>
                <c:pt idx="1">
                  <c:v>PSYCHO</c:v>
                </c:pt>
                <c:pt idx="2">
                  <c:v>IETL</c:v>
                </c:pt>
                <c:pt idx="3">
                  <c:v>ISPEF</c:v>
                </c:pt>
                <c:pt idx="4">
                  <c:v>SEG</c:v>
                </c:pt>
                <c:pt idx="5">
                  <c:v>LESLA</c:v>
                </c:pt>
                <c:pt idx="6">
                  <c:v>TT</c:v>
                </c:pt>
                <c:pt idx="7">
                  <c:v>ICOM</c:v>
                </c:pt>
                <c:pt idx="8">
                  <c:v>ASSP</c:v>
                </c:pt>
                <c:pt idx="9">
                  <c:v>LANGUES</c:v>
                </c:pt>
              </c:strCache>
            </c:strRef>
          </c:cat>
          <c:val>
            <c:numRef>
              <c:f>Etudiants!$C$42:$C$51</c:f>
              <c:numCache>
                <c:formatCode>0.0%</c:formatCode>
                <c:ptCount val="10"/>
                <c:pt idx="0">
                  <c:v>3.0192398963163083E-2</c:v>
                </c:pt>
                <c:pt idx="1">
                  <c:v>3.0192398963163083E-2</c:v>
                </c:pt>
                <c:pt idx="2">
                  <c:v>3.0192398963163083E-2</c:v>
                </c:pt>
                <c:pt idx="3">
                  <c:v>3.0192398963163083E-2</c:v>
                </c:pt>
                <c:pt idx="4">
                  <c:v>3.0192398963163083E-2</c:v>
                </c:pt>
                <c:pt idx="5">
                  <c:v>3.0192398963163083E-2</c:v>
                </c:pt>
                <c:pt idx="6">
                  <c:v>3.0192398963163083E-2</c:v>
                </c:pt>
                <c:pt idx="7">
                  <c:v>3.0192398963163083E-2</c:v>
                </c:pt>
                <c:pt idx="8">
                  <c:v>3.0192398963163083E-2</c:v>
                </c:pt>
                <c:pt idx="9">
                  <c:v>3.0192398963163083E-2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9A8-4E88-947A-0BFB7FE3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015839"/>
        <c:axId val="2068011263"/>
      </c:lineChart>
      <c:catAx>
        <c:axId val="206801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1263"/>
        <c:crosses val="autoZero"/>
        <c:auto val="1"/>
        <c:lblAlgn val="ctr"/>
        <c:lblOffset val="100"/>
        <c:noMultiLvlLbl val="0"/>
      </c:catAx>
      <c:valAx>
        <c:axId val="206801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801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réalisant un stage obligatoire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Etudiants!$B$54</c:f>
              <c:strCache>
                <c:ptCount val="1"/>
                <c:pt idx="0">
                  <c:v>Effectif stages obligatoires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56-4F63-AEF3-74604650489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56-4F63-AEF3-74604650489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56-4F63-AEF3-74604650489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56-4F63-AEF3-74604650489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56-4F63-AEF3-74604650489F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56-4F63-AEF3-74604650489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56-4F63-AEF3-74604650489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56-4F63-AEF3-74604650489F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56-4F63-AEF3-74604650489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156-4F63-AEF3-74604650489F}"/>
              </c:ext>
            </c:extLst>
          </c:dPt>
          <c:cat>
            <c:strRef>
              <c:f>Etudiants!$A$55:$A$64</c:f>
              <c:strCache>
                <c:ptCount val="10"/>
                <c:pt idx="0">
                  <c:v>IETL</c:v>
                </c:pt>
                <c:pt idx="1">
                  <c:v>LANGUES</c:v>
                </c:pt>
                <c:pt idx="2">
                  <c:v>LESLA</c:v>
                </c:pt>
                <c:pt idx="3">
                  <c:v>ASSP</c:v>
                </c:pt>
                <c:pt idx="4">
                  <c:v>ISPEF</c:v>
                </c:pt>
                <c:pt idx="5">
                  <c:v>DROIT</c:v>
                </c:pt>
                <c:pt idx="6">
                  <c:v>TT</c:v>
                </c:pt>
                <c:pt idx="7">
                  <c:v>SEG</c:v>
                </c:pt>
                <c:pt idx="8">
                  <c:v>ICOM</c:v>
                </c:pt>
                <c:pt idx="9">
                  <c:v>PSYCHO</c:v>
                </c:pt>
              </c:strCache>
            </c:strRef>
          </c:cat>
          <c:val>
            <c:numRef>
              <c:f>Etudiants!$B$55:$B$64</c:f>
              <c:numCache>
                <c:formatCode>General</c:formatCode>
                <c:ptCount val="10"/>
                <c:pt idx="0">
                  <c:v>125</c:v>
                </c:pt>
                <c:pt idx="1">
                  <c:v>199</c:v>
                </c:pt>
                <c:pt idx="2">
                  <c:v>213</c:v>
                </c:pt>
                <c:pt idx="3">
                  <c:v>221</c:v>
                </c:pt>
                <c:pt idx="4">
                  <c:v>266</c:v>
                </c:pt>
                <c:pt idx="5">
                  <c:v>318</c:v>
                </c:pt>
                <c:pt idx="6">
                  <c:v>375</c:v>
                </c:pt>
                <c:pt idx="7">
                  <c:v>576</c:v>
                </c:pt>
                <c:pt idx="8">
                  <c:v>799</c:v>
                </c:pt>
                <c:pt idx="9">
                  <c:v>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156-4F63-AEF3-74604650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75919"/>
        <c:axId val="1847079663"/>
      </c:barChart>
      <c:catAx>
        <c:axId val="184707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9663"/>
        <c:crosses val="autoZero"/>
        <c:auto val="1"/>
        <c:lblAlgn val="ctr"/>
        <c:lblOffset val="100"/>
        <c:noMultiLvlLbl val="0"/>
      </c:catAx>
      <c:valAx>
        <c:axId val="184707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réalisant un stage obligatoire dans l'effectif total des composantes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Etudiants!$B$69</c:f>
              <c:strCache>
                <c:ptCount val="1"/>
                <c:pt idx="0">
                  <c:v>% stages obligatoires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B-4D66-9380-556E6E511AE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B-4D66-9380-556E6E511AE2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BB-4D66-9380-556E6E511AE2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BB-4D66-9380-556E6E511AE2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BB-4D66-9380-556E6E511AE2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BB-4D66-9380-556E6E511AE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BB-4D66-9380-556E6E511AE2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BB-4D66-9380-556E6E511AE2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BB-4D66-9380-556E6E511AE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8BB-4D66-9380-556E6E511AE2}"/>
              </c:ext>
            </c:extLst>
          </c:dPt>
          <c:cat>
            <c:strRef>
              <c:f>Etudiants!$A$70:$A$79</c:f>
              <c:strCache>
                <c:ptCount val="10"/>
                <c:pt idx="0">
                  <c:v>LESLA</c:v>
                </c:pt>
                <c:pt idx="1">
                  <c:v>ASSP</c:v>
                </c:pt>
                <c:pt idx="2">
                  <c:v>LANGUES</c:v>
                </c:pt>
                <c:pt idx="3">
                  <c:v>DROIT</c:v>
                </c:pt>
                <c:pt idx="4">
                  <c:v>ISPEF</c:v>
                </c:pt>
                <c:pt idx="5">
                  <c:v>TT</c:v>
                </c:pt>
                <c:pt idx="6">
                  <c:v>SEG</c:v>
                </c:pt>
                <c:pt idx="7">
                  <c:v>PSYCHO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Etudiants!$B$70:$B$79</c:f>
              <c:numCache>
                <c:formatCode>0%</c:formatCode>
                <c:ptCount val="10"/>
                <c:pt idx="0">
                  <c:v>6.0528559249786902E-2</c:v>
                </c:pt>
                <c:pt idx="1">
                  <c:v>7.8036723163841804E-2</c:v>
                </c:pt>
                <c:pt idx="2">
                  <c:v>7.8874355925485501E-2</c:v>
                </c:pt>
                <c:pt idx="3">
                  <c:v>8.8186356073211306E-2</c:v>
                </c:pt>
                <c:pt idx="4">
                  <c:v>0.111811685582177</c:v>
                </c:pt>
                <c:pt idx="5">
                  <c:v>0.14810426540284399</c:v>
                </c:pt>
                <c:pt idx="6">
                  <c:v>0.22757803239826199</c:v>
                </c:pt>
                <c:pt idx="7">
                  <c:v>0.26969561324977598</c:v>
                </c:pt>
                <c:pt idx="8">
                  <c:v>0.38343558282208601</c:v>
                </c:pt>
                <c:pt idx="9">
                  <c:v>0.40578974098527198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BB-4D66-9380-556E6E51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47075919"/>
        <c:axId val="1847079663"/>
      </c:barChart>
      <c:lineChart>
        <c:grouping val="standard"/>
        <c:varyColors val="0"/>
        <c:ser>
          <c:idx val="1"/>
          <c:order val="1"/>
          <c:tx>
            <c:v>Moyenne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Etudiants!$A$70:$A$79</c:f>
              <c:strCache>
                <c:ptCount val="10"/>
                <c:pt idx="0">
                  <c:v>LESLA</c:v>
                </c:pt>
                <c:pt idx="1">
                  <c:v>ASSP</c:v>
                </c:pt>
                <c:pt idx="2">
                  <c:v>LANGUES</c:v>
                </c:pt>
                <c:pt idx="3">
                  <c:v>DROIT</c:v>
                </c:pt>
                <c:pt idx="4">
                  <c:v>ISPEF</c:v>
                </c:pt>
                <c:pt idx="5">
                  <c:v>TT</c:v>
                </c:pt>
                <c:pt idx="6">
                  <c:v>SEG</c:v>
                </c:pt>
                <c:pt idx="7">
                  <c:v>PSYCHO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Etudiants!$C$70:$C$79</c:f>
              <c:numCache>
                <c:formatCode>0.0%</c:formatCode>
                <c:ptCount val="10"/>
                <c:pt idx="0">
                  <c:v>0.15687634624511701</c:v>
                </c:pt>
                <c:pt idx="1">
                  <c:v>0.15687634624511701</c:v>
                </c:pt>
                <c:pt idx="2">
                  <c:v>0.15687634624511701</c:v>
                </c:pt>
                <c:pt idx="3">
                  <c:v>0.15687634624511701</c:v>
                </c:pt>
                <c:pt idx="4">
                  <c:v>0.15687634624511701</c:v>
                </c:pt>
                <c:pt idx="5">
                  <c:v>0.15687634624511701</c:v>
                </c:pt>
                <c:pt idx="6">
                  <c:v>0.15687634624511701</c:v>
                </c:pt>
                <c:pt idx="7">
                  <c:v>0.15687634624511701</c:v>
                </c:pt>
                <c:pt idx="8">
                  <c:v>0.15687634624511701</c:v>
                </c:pt>
                <c:pt idx="9">
                  <c:v>0.15687634624511701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7FD-4DF7-AD5C-BA9F5F7C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075919"/>
        <c:axId val="1847079663"/>
      </c:lineChart>
      <c:catAx>
        <c:axId val="184707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9663"/>
        <c:crosses val="autoZero"/>
        <c:auto val="1"/>
        <c:lblAlgn val="ctr"/>
        <c:lblOffset val="100"/>
        <c:noMultiLvlLbl val="0"/>
      </c:catAx>
      <c:valAx>
        <c:axId val="184707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</a:t>
            </a:r>
            <a:r>
              <a:rPr lang="en-US" baseline="0"/>
              <a:t> des vacations d'enseignement </a:t>
            </a:r>
            <a:r>
              <a:rPr lang="en-US"/>
              <a:t>dans l'activité totale des composantes en 2017-2018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'Répartition heures'!$E$37</c:f>
              <c:strCache>
                <c:ptCount val="1"/>
                <c:pt idx="0">
                  <c:v>Vacataires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C4-49AF-BB52-C96C0795C73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C4-49AF-BB52-C96C0795C73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C4-49AF-BB52-C96C0795C73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C4-49AF-BB52-C96C0795C73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C4-49AF-BB52-C96C0795C73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C4-49AF-BB52-C96C0795C733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C4-49AF-BB52-C96C0795C73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C4-49AF-BB52-C96C0795C733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C4-49AF-BB52-C96C0795C733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BC4-49AF-BB52-C96C0795C733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BC4-49AF-BB52-C96C0795C733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BC4-49AF-BB52-C96C0795C733}"/>
              </c:ext>
            </c:extLst>
          </c:dPt>
          <c:cat>
            <c:strRef>
              <c:f>'Répartition heures'!$D$38:$D$49</c:f>
              <c:strCache>
                <c:ptCount val="12"/>
                <c:pt idx="0">
                  <c:v>TT</c:v>
                </c:pt>
                <c:pt idx="1">
                  <c:v>LANGUES</c:v>
                </c:pt>
                <c:pt idx="2">
                  <c:v>ASSP</c:v>
                </c:pt>
                <c:pt idx="3">
                  <c:v>LESLA</c:v>
                </c:pt>
                <c:pt idx="4">
                  <c:v>SEG</c:v>
                </c:pt>
                <c:pt idx="5">
                  <c:v>SUAPS</c:v>
                </c:pt>
                <c:pt idx="6">
                  <c:v>IETL</c:v>
                </c:pt>
                <c:pt idx="7">
                  <c:v>ISPEF</c:v>
                </c:pt>
                <c:pt idx="8">
                  <c:v>DROIT</c:v>
                </c:pt>
                <c:pt idx="9">
                  <c:v>CIEF</c:v>
                </c:pt>
                <c:pt idx="10">
                  <c:v>PSYCHO</c:v>
                </c:pt>
                <c:pt idx="11">
                  <c:v>ICOM</c:v>
                </c:pt>
              </c:strCache>
            </c:strRef>
          </c:cat>
          <c:val>
            <c:numRef>
              <c:f>'Répartition heures'!$E$38:$E$49</c:f>
              <c:numCache>
                <c:formatCode>0%</c:formatCode>
                <c:ptCount val="12"/>
                <c:pt idx="0">
                  <c:v>0.12489984531033137</c:v>
                </c:pt>
                <c:pt idx="1">
                  <c:v>0.18574984620534044</c:v>
                </c:pt>
                <c:pt idx="2">
                  <c:v>0.25062618701147077</c:v>
                </c:pt>
                <c:pt idx="3">
                  <c:v>0.26803228782444993</c:v>
                </c:pt>
                <c:pt idx="4">
                  <c:v>0.27559930775327457</c:v>
                </c:pt>
                <c:pt idx="5">
                  <c:v>0.27647797035201804</c:v>
                </c:pt>
                <c:pt idx="6">
                  <c:v>0.31454090167691912</c:v>
                </c:pt>
                <c:pt idx="7">
                  <c:v>0.41025780834092362</c:v>
                </c:pt>
                <c:pt idx="8">
                  <c:v>0.41814921687900081</c:v>
                </c:pt>
                <c:pt idx="9">
                  <c:v>0.44222861470672142</c:v>
                </c:pt>
                <c:pt idx="10">
                  <c:v>0.47560495087900173</c:v>
                </c:pt>
                <c:pt idx="11">
                  <c:v>0.53940341979942985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BC4-49AF-BB52-C96C0795C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141199"/>
        <c:axId val="419144943"/>
      </c:barChart>
      <c:catAx>
        <c:axId val="41914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4943"/>
        <c:crosses val="autoZero"/>
        <c:auto val="1"/>
        <c:lblAlgn val="ctr"/>
        <c:lblOffset val="100"/>
        <c:noMultiLvlLbl val="0"/>
      </c:catAx>
      <c:valAx>
        <c:axId val="41914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914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</a:t>
            </a:r>
            <a:r>
              <a:rPr lang="en-US" baseline="0"/>
              <a:t> d'enseignants en sous service en 2017-2018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'Sous service'!$B$3</c:f>
              <c:strCache>
                <c:ptCount val="1"/>
                <c:pt idx="0">
                  <c:v>Agents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91-4AE4-964E-37E2242390A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D91-4AE4-964E-37E2242390A1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91-4AE4-964E-37E2242390A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91-4AE4-964E-37E2242390A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91-4AE4-964E-37E2242390A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91-4AE4-964E-37E2242390A1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91-4AE4-964E-37E2242390A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91-4AE4-964E-37E2242390A1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91-4AE4-964E-37E2242390A1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91-4AE4-964E-37E2242390A1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91-4AE4-964E-37E2242390A1}"/>
              </c:ext>
            </c:extLst>
          </c:dPt>
          <c:cat>
            <c:strRef>
              <c:f>'Sous service'!$A$4:$A$14</c:f>
              <c:strCache>
                <c:ptCount val="11"/>
                <c:pt idx="0">
                  <c:v>CIEF</c:v>
                </c:pt>
                <c:pt idx="1">
                  <c:v>ICOM</c:v>
                </c:pt>
                <c:pt idx="2">
                  <c:v>IETL</c:v>
                </c:pt>
                <c:pt idx="3">
                  <c:v>ISPEF</c:v>
                </c:pt>
                <c:pt idx="4">
                  <c:v>DROIT</c:v>
                </c:pt>
                <c:pt idx="5">
                  <c:v>ASSP</c:v>
                </c:pt>
                <c:pt idx="6">
                  <c:v>PSYCHO</c:v>
                </c:pt>
                <c:pt idx="7">
                  <c:v>SEG</c:v>
                </c:pt>
                <c:pt idx="8">
                  <c:v>LANGUES</c:v>
                </c:pt>
                <c:pt idx="9">
                  <c:v>TT</c:v>
                </c:pt>
                <c:pt idx="10">
                  <c:v>LESLA</c:v>
                </c:pt>
              </c:strCache>
            </c:strRef>
          </c:cat>
          <c:val>
            <c:numRef>
              <c:f>'Sous service'!$B$4:$B$14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1-4AE4-964E-37E224239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50975"/>
        <c:axId val="260454719"/>
      </c:barChart>
      <c:catAx>
        <c:axId val="26045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4719"/>
        <c:crosses val="autoZero"/>
        <c:auto val="1"/>
        <c:lblAlgn val="ctr"/>
        <c:lblOffset val="100"/>
        <c:noMultiLvlLbl val="0"/>
      </c:catAx>
      <c:valAx>
        <c:axId val="26045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HETD </a:t>
            </a:r>
            <a:r>
              <a:rPr lang="en-US" baseline="0"/>
              <a:t>en sous service en 2017-2018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'Sous service'!$B$17</c:f>
              <c:strCache>
                <c:ptCount val="1"/>
                <c:pt idx="0">
                  <c:v>HETD sous service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EF-4AD7-BD71-230CC13668F3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EF-4AD7-BD71-230CC13668F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EF-4AD7-BD71-230CC13668F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EF-4AD7-BD71-230CC13668F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EF-4AD7-BD71-230CC13668F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EF-4AD7-BD71-230CC13668F3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EF-4AD7-BD71-230CC13668F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EF-4AD7-BD71-230CC13668F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EF-4AD7-BD71-230CC13668F3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0EF-4AD7-BD71-230CC13668F3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0EF-4AD7-BD71-230CC13668F3}"/>
              </c:ext>
            </c:extLst>
          </c:dPt>
          <c:cat>
            <c:strRef>
              <c:f>'Sous service'!$A$18:$A$28</c:f>
              <c:strCache>
                <c:ptCount val="11"/>
                <c:pt idx="0">
                  <c:v>CIEF</c:v>
                </c:pt>
                <c:pt idx="1">
                  <c:v>IETL</c:v>
                </c:pt>
                <c:pt idx="2">
                  <c:v>DROIT</c:v>
                </c:pt>
                <c:pt idx="3">
                  <c:v>ICOM</c:v>
                </c:pt>
                <c:pt idx="4">
                  <c:v>ISPEF</c:v>
                </c:pt>
                <c:pt idx="5">
                  <c:v>SEG</c:v>
                </c:pt>
                <c:pt idx="6">
                  <c:v>PSYCHO</c:v>
                </c:pt>
                <c:pt idx="7">
                  <c:v>LANGUES</c:v>
                </c:pt>
                <c:pt idx="8">
                  <c:v>ASSP</c:v>
                </c:pt>
                <c:pt idx="9">
                  <c:v>TT</c:v>
                </c:pt>
                <c:pt idx="10">
                  <c:v>LESLA</c:v>
                </c:pt>
              </c:strCache>
            </c:strRef>
          </c:cat>
          <c:val>
            <c:numRef>
              <c:f>'Sous service'!$B$18:$B$28</c:f>
              <c:numCache>
                <c:formatCode>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4.4800000000000182</c:v>
                </c:pt>
                <c:pt idx="3">
                  <c:v>8</c:v>
                </c:pt>
                <c:pt idx="4">
                  <c:v>12.25</c:v>
                </c:pt>
                <c:pt idx="5">
                  <c:v>24.349999999999994</c:v>
                </c:pt>
                <c:pt idx="6">
                  <c:v>34.610000000000007</c:v>
                </c:pt>
                <c:pt idx="7">
                  <c:v>62.019999999999968</c:v>
                </c:pt>
                <c:pt idx="8">
                  <c:v>143.97</c:v>
                </c:pt>
                <c:pt idx="9">
                  <c:v>206.23000000000002</c:v>
                </c:pt>
                <c:pt idx="10">
                  <c:v>247.25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0EF-4AD7-BD71-230CC136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50975"/>
        <c:axId val="260454719"/>
      </c:barChart>
      <c:catAx>
        <c:axId val="26045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4719"/>
        <c:crosses val="autoZero"/>
        <c:auto val="1"/>
        <c:lblAlgn val="ctr"/>
        <c:lblOffset val="100"/>
        <c:noMultiLvlLbl val="0"/>
      </c:catAx>
      <c:valAx>
        <c:axId val="26045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450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 d'encadrement total (hors professionnel)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Encadrement!$B$2</c:f>
              <c:strCache>
                <c:ptCount val="1"/>
                <c:pt idx="0">
                  <c:v>Taux encadrement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CE-4E0C-A6AA-68FDC875844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CE-4E0C-A6AA-68FDC875844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CE-4E0C-A6AA-68FDC875844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CE-4E0C-A6AA-68FDC875844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CE-4E0C-A6AA-68FDC875844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CE-4E0C-A6AA-68FDC8758445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CE-4E0C-A6AA-68FDC875844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CE-4E0C-A6AA-68FDC8758445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CE-4E0C-A6AA-68FDC8758445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CE-4E0C-A6AA-68FDC8758445}"/>
              </c:ext>
            </c:extLst>
          </c:dPt>
          <c:cat>
            <c:strRef>
              <c:f>Encadrement!$A$3:$A$12</c:f>
              <c:strCache>
                <c:ptCount val="10"/>
                <c:pt idx="0">
                  <c:v>ISPEF</c:v>
                </c:pt>
                <c:pt idx="1">
                  <c:v>DROIT</c:v>
                </c:pt>
                <c:pt idx="2">
                  <c:v>ICOM</c:v>
                </c:pt>
                <c:pt idx="3">
                  <c:v>ASSP</c:v>
                </c:pt>
                <c:pt idx="4">
                  <c:v>PSYCHO</c:v>
                </c:pt>
                <c:pt idx="5">
                  <c:v>LANGUES</c:v>
                </c:pt>
                <c:pt idx="6">
                  <c:v>LESLA</c:v>
                </c:pt>
                <c:pt idx="7">
                  <c:v>SEG</c:v>
                </c:pt>
                <c:pt idx="8">
                  <c:v>TT</c:v>
                </c:pt>
                <c:pt idx="9">
                  <c:v>IETL</c:v>
                </c:pt>
              </c:strCache>
            </c:strRef>
          </c:cat>
          <c:val>
            <c:numRef>
              <c:f>Encadrement!$B$3:$B$12</c:f>
              <c:numCache>
                <c:formatCode>0%</c:formatCode>
                <c:ptCount val="10"/>
                <c:pt idx="0">
                  <c:v>0.52393849913450774</c:v>
                </c:pt>
                <c:pt idx="1">
                  <c:v>0.53972774235264176</c:v>
                </c:pt>
                <c:pt idx="2">
                  <c:v>0.54749290870615774</c:v>
                </c:pt>
                <c:pt idx="3">
                  <c:v>0.56117094218157426</c:v>
                </c:pt>
                <c:pt idx="4">
                  <c:v>0.6379280166429947</c:v>
                </c:pt>
                <c:pt idx="5">
                  <c:v>0.75334103458769242</c:v>
                </c:pt>
                <c:pt idx="6">
                  <c:v>0.77576073693916903</c:v>
                </c:pt>
                <c:pt idx="7">
                  <c:v>0.78884186954739588</c:v>
                </c:pt>
                <c:pt idx="8">
                  <c:v>0.79542219635458389</c:v>
                </c:pt>
                <c:pt idx="9">
                  <c:v>0.83799101035763146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E-4E0C-A6AA-68FDC8758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6411551"/>
        <c:axId val="1786412799"/>
      </c:barChart>
      <c:catAx>
        <c:axId val="178641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2799"/>
        <c:crosses val="autoZero"/>
        <c:auto val="1"/>
        <c:lblAlgn val="ctr"/>
        <c:lblOffset val="100"/>
        <c:noMultiLvlLbl val="0"/>
      </c:catAx>
      <c:valAx>
        <c:axId val="17864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Part</a:t>
            </a:r>
            <a:r>
              <a:rPr lang="fr-FR" baseline="0"/>
              <a:t> des besoins pédagogiques à couvrir par des professionnels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Encadrement!$B$18</c:f>
              <c:strCache>
                <c:ptCount val="1"/>
                <c:pt idx="0">
                  <c:v>Besoins pédagogiques professionnels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87-435C-8D58-8E6D906E9DD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87-435C-8D58-8E6D906E9DD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87-435C-8D58-8E6D906E9DD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87-435C-8D58-8E6D906E9DD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87-435C-8D58-8E6D906E9DD2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87-435C-8D58-8E6D906E9DD2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87-435C-8D58-8E6D906E9DD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187-435C-8D58-8E6D906E9DD2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187-435C-8D58-8E6D906E9DD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187-435C-8D58-8E6D906E9DD2}"/>
              </c:ext>
            </c:extLst>
          </c:dPt>
          <c:cat>
            <c:strRef>
              <c:f>Encadrement!$A$19:$A$28</c:f>
              <c:strCache>
                <c:ptCount val="10"/>
                <c:pt idx="0">
                  <c:v>LANGUES</c:v>
                </c:pt>
                <c:pt idx="1">
                  <c:v>LESLA</c:v>
                </c:pt>
                <c:pt idx="2">
                  <c:v>ASSP</c:v>
                </c:pt>
                <c:pt idx="3">
                  <c:v>ISPEF</c:v>
                </c:pt>
                <c:pt idx="4">
                  <c:v>DROIT</c:v>
                </c:pt>
                <c:pt idx="5">
                  <c:v>TT</c:v>
                </c:pt>
                <c:pt idx="6">
                  <c:v>PSYCHO</c:v>
                </c:pt>
                <c:pt idx="7">
                  <c:v>SEG</c:v>
                </c:pt>
                <c:pt idx="8">
                  <c:v>IETL</c:v>
                </c:pt>
                <c:pt idx="9">
                  <c:v>ICOM</c:v>
                </c:pt>
              </c:strCache>
            </c:strRef>
          </c:cat>
          <c:val>
            <c:numRef>
              <c:f>Encadrement!$B$19:$B$28</c:f>
              <c:numCache>
                <c:formatCode>0%</c:formatCode>
                <c:ptCount val="10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0.08</c:v>
                </c:pt>
                <c:pt idx="4">
                  <c:v>0.08</c:v>
                </c:pt>
                <c:pt idx="5">
                  <c:v>0.1</c:v>
                </c:pt>
                <c:pt idx="6">
                  <c:v>0.13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87-435C-8D58-8E6D906E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6411551"/>
        <c:axId val="1786412799"/>
      </c:barChart>
      <c:catAx>
        <c:axId val="178641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2799"/>
        <c:crosses val="autoZero"/>
        <c:auto val="1"/>
        <c:lblAlgn val="ctr"/>
        <c:lblOffset val="100"/>
        <c:noMultiLvlLbl val="0"/>
      </c:catAx>
      <c:valAx>
        <c:axId val="178641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41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d'étudiants en mobilité entrante en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Etudiants!$B$2</c:f>
              <c:strCache>
                <c:ptCount val="1"/>
                <c:pt idx="0">
                  <c:v>Effectif mobilité entrante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97-48D7-8990-9E1F776F421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597-48D7-8990-9E1F776F421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97-48D7-8990-9E1F776F421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97-48D7-8990-9E1F776F42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97-48D7-8990-9E1F776F421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97-48D7-8990-9E1F776F4218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97-48D7-8990-9E1F776F4218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97-48D7-8990-9E1F776F4218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97-48D7-8990-9E1F776F4218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597-48D7-8990-9E1F776F4218}"/>
              </c:ext>
            </c:extLst>
          </c:dPt>
          <c:cat>
            <c:strRef>
              <c:f>Etudiants!$A$3:$A$12</c:f>
              <c:strCache>
                <c:ptCount val="10"/>
                <c:pt idx="0">
                  <c:v>IETL</c:v>
                </c:pt>
                <c:pt idx="1">
                  <c:v>PSYCHO</c:v>
                </c:pt>
                <c:pt idx="2">
                  <c:v>ISPEF</c:v>
                </c:pt>
                <c:pt idx="3">
                  <c:v>TT</c:v>
                </c:pt>
                <c:pt idx="4">
                  <c:v>SEG</c:v>
                </c:pt>
                <c:pt idx="5">
                  <c:v>ICOM</c:v>
                </c:pt>
                <c:pt idx="6">
                  <c:v>DROIT</c:v>
                </c:pt>
                <c:pt idx="7">
                  <c:v>ASSP</c:v>
                </c:pt>
                <c:pt idx="8">
                  <c:v>LESLA</c:v>
                </c:pt>
                <c:pt idx="9">
                  <c:v>LANGUES</c:v>
                </c:pt>
              </c:strCache>
            </c:strRef>
          </c:cat>
          <c:val>
            <c:numRef>
              <c:f>Etudiants!$B$3:$B$12</c:f>
              <c:numCache>
                <c:formatCode>General</c:formatCode>
                <c:ptCount val="10"/>
                <c:pt idx="0">
                  <c:v>2</c:v>
                </c:pt>
                <c:pt idx="1">
                  <c:v>35</c:v>
                </c:pt>
                <c:pt idx="2">
                  <c:v>35</c:v>
                </c:pt>
                <c:pt idx="3">
                  <c:v>57</c:v>
                </c:pt>
                <c:pt idx="4">
                  <c:v>64</c:v>
                </c:pt>
                <c:pt idx="5">
                  <c:v>75</c:v>
                </c:pt>
                <c:pt idx="6">
                  <c:v>78</c:v>
                </c:pt>
                <c:pt idx="7">
                  <c:v>100</c:v>
                </c:pt>
                <c:pt idx="8">
                  <c:v>182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7-48D7-8990-9E1F776F4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66767"/>
        <c:axId val="1847072175"/>
      </c:barChart>
      <c:catAx>
        <c:axId val="184706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2175"/>
        <c:crosses val="autoZero"/>
        <c:auto val="1"/>
        <c:lblAlgn val="ctr"/>
        <c:lblOffset val="100"/>
        <c:noMultiLvlLbl val="0"/>
      </c:catAx>
      <c:valAx>
        <c:axId val="184707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6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d'étudiants en mobilité entrante dans l'effectif total des composantes en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Etudiants!$B$15</c:f>
              <c:strCache>
                <c:ptCount val="1"/>
                <c:pt idx="0">
                  <c:v>% mobilité entrante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93-4661-A74C-71B846E8872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93-4661-A74C-71B846E8872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93-4661-A74C-71B846E8872D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93-4661-A74C-71B846E8872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93-4661-A74C-71B846E887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93-4661-A74C-71B846E8872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F93-4661-A74C-71B846E8872D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F93-4661-A74C-71B846E8872D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F93-4661-A74C-71B846E8872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F93-4661-A74C-71B846E8872D}"/>
              </c:ext>
            </c:extLst>
          </c:dPt>
          <c:cat>
            <c:strRef>
              <c:f>Etudiants!$A$16:$A$25</c:f>
              <c:strCache>
                <c:ptCount val="10"/>
                <c:pt idx="0">
                  <c:v>IETL</c:v>
                </c:pt>
                <c:pt idx="1">
                  <c:v>PSYCHO</c:v>
                </c:pt>
                <c:pt idx="2">
                  <c:v>ISPEF</c:v>
                </c:pt>
                <c:pt idx="3">
                  <c:v>DROIT</c:v>
                </c:pt>
                <c:pt idx="4">
                  <c:v>TT</c:v>
                </c:pt>
                <c:pt idx="5">
                  <c:v>SEG</c:v>
                </c:pt>
                <c:pt idx="6">
                  <c:v>ASSP</c:v>
                </c:pt>
                <c:pt idx="7">
                  <c:v>ICOM</c:v>
                </c:pt>
                <c:pt idx="8">
                  <c:v>LESLA</c:v>
                </c:pt>
                <c:pt idx="9">
                  <c:v>LANGUES</c:v>
                </c:pt>
              </c:strCache>
            </c:strRef>
          </c:cat>
          <c:val>
            <c:numRef>
              <c:f>Etudiants!$B$16:$B$25</c:f>
              <c:numCache>
                <c:formatCode>0%</c:formatCode>
                <c:ptCount val="10"/>
                <c:pt idx="0">
                  <c:v>5.7306590257879698E-3</c:v>
                </c:pt>
                <c:pt idx="1">
                  <c:v>8.1244196843082601E-3</c:v>
                </c:pt>
                <c:pt idx="2">
                  <c:v>1.4625992478061E-2</c:v>
                </c:pt>
                <c:pt idx="3">
                  <c:v>2.0456333595594001E-2</c:v>
                </c:pt>
                <c:pt idx="4">
                  <c:v>2.3058252427184501E-2</c:v>
                </c:pt>
                <c:pt idx="5">
                  <c:v>2.4427480916030499E-2</c:v>
                </c:pt>
                <c:pt idx="6">
                  <c:v>3.1436655139893098E-2</c:v>
                </c:pt>
                <c:pt idx="7">
                  <c:v>3.83239652529382E-2</c:v>
                </c:pt>
                <c:pt idx="8">
                  <c:v>4.9740366220278803E-2</c:v>
                </c:pt>
                <c:pt idx="9">
                  <c:v>7.1618037135278506E-2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93-4661-A74C-71B846E88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66767"/>
        <c:axId val="1847072175"/>
      </c:barChart>
      <c:catAx>
        <c:axId val="184706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72175"/>
        <c:crosses val="autoZero"/>
        <c:auto val="1"/>
        <c:lblAlgn val="ctr"/>
        <c:lblOffset val="100"/>
        <c:noMultiLvlLbl val="0"/>
      </c:catAx>
      <c:valAx>
        <c:axId val="184707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706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13</xdr:col>
      <xdr:colOff>0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0</xdr:colOff>
      <xdr:row>36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0</xdr:colOff>
      <xdr:row>54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0</xdr:rowOff>
    </xdr:from>
    <xdr:to>
      <xdr:col>10</xdr:col>
      <xdr:colOff>4762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10</xdr:col>
      <xdr:colOff>0</xdr:colOff>
      <xdr:row>36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10</xdr:col>
      <xdr:colOff>0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10</xdr:col>
      <xdr:colOff>0</xdr:colOff>
      <xdr:row>36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0</xdr:rowOff>
    </xdr:from>
    <xdr:to>
      <xdr:col>10</xdr:col>
      <xdr:colOff>4762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17</xdr:col>
      <xdr:colOff>0</xdr:colOff>
      <xdr:row>18</xdr:row>
      <xdr:rowOff>152400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21</xdr:row>
      <xdr:rowOff>0</xdr:rowOff>
    </xdr:from>
    <xdr:to>
      <xdr:col>10</xdr:col>
      <xdr:colOff>4762</xdr:colOff>
      <xdr:row>37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17</xdr:col>
      <xdr:colOff>0</xdr:colOff>
      <xdr:row>37</xdr:row>
      <xdr:rowOff>152400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4762</xdr:colOff>
      <xdr:row>40</xdr:row>
      <xdr:rowOff>0</xdr:rowOff>
    </xdr:from>
    <xdr:to>
      <xdr:col>10</xdr:col>
      <xdr:colOff>4762</xdr:colOff>
      <xdr:row>56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40</xdr:row>
      <xdr:rowOff>0</xdr:rowOff>
    </xdr:from>
    <xdr:to>
      <xdr:col>17</xdr:col>
      <xdr:colOff>0</xdr:colOff>
      <xdr:row>56</xdr:row>
      <xdr:rowOff>152400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5</xdr:col>
      <xdr:colOff>284988</xdr:colOff>
      <xdr:row>14</xdr:row>
      <xdr:rowOff>97156</xdr:rowOff>
    </xdr:to>
    <xdr:graphicFrame macro="">
      <xdr:nvGraphicFramePr>
        <xdr:cNvPr id="2" name="Graphique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2</xdr:row>
      <xdr:rowOff>1</xdr:rowOff>
    </xdr:from>
    <xdr:to>
      <xdr:col>9</xdr:col>
      <xdr:colOff>570738</xdr:colOff>
      <xdr:row>14</xdr:row>
      <xdr:rowOff>97156</xdr:rowOff>
    </xdr:to>
    <xdr:graphicFrame macro="">
      <xdr:nvGraphicFramePr>
        <xdr:cNvPr id="3" name="Graphique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571500</xdr:colOff>
      <xdr:row>2</xdr:row>
      <xdr:rowOff>1</xdr:rowOff>
    </xdr:from>
    <xdr:to>
      <xdr:col>14</xdr:col>
      <xdr:colOff>94488</xdr:colOff>
      <xdr:row>14</xdr:row>
      <xdr:rowOff>97156</xdr:rowOff>
    </xdr:to>
    <xdr:graphicFrame macro="">
      <xdr:nvGraphicFramePr>
        <xdr:cNvPr id="4" name="Graphique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304800</xdr:colOff>
      <xdr:row>34</xdr:row>
      <xdr:rowOff>40005</xdr:rowOff>
    </xdr:to>
    <xdr:graphicFrame macro="">
      <xdr:nvGraphicFramePr>
        <xdr:cNvPr id="5" name="Graphique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13</xdr:col>
      <xdr:colOff>304800</xdr:colOff>
      <xdr:row>34</xdr:row>
      <xdr:rowOff>40005</xdr:rowOff>
    </xdr:to>
    <xdr:graphicFrame macro="">
      <xdr:nvGraphicFramePr>
        <xdr:cNvPr id="6" name="Graphique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6</xdr:col>
      <xdr:colOff>304800</xdr:colOff>
      <xdr:row>54</xdr:row>
      <xdr:rowOff>40005</xdr:rowOff>
    </xdr:to>
    <xdr:graphicFrame macro="">
      <xdr:nvGraphicFramePr>
        <xdr:cNvPr id="7" name="Graphique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13</xdr:col>
      <xdr:colOff>304800</xdr:colOff>
      <xdr:row>54</xdr:row>
      <xdr:rowOff>40005</xdr:rowOff>
    </xdr:to>
    <xdr:graphicFrame macro="">
      <xdr:nvGraphicFramePr>
        <xdr:cNvPr id="8" name="Graphique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6</xdr:col>
      <xdr:colOff>304800</xdr:colOff>
      <xdr:row>74</xdr:row>
      <xdr:rowOff>40005</xdr:rowOff>
    </xdr:to>
    <xdr:graphicFrame macro="">
      <xdr:nvGraphicFramePr>
        <xdr:cNvPr id="9" name="Graphique 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13</xdr:col>
      <xdr:colOff>304800</xdr:colOff>
      <xdr:row>74</xdr:row>
      <xdr:rowOff>40005</xdr:rowOff>
    </xdr:to>
    <xdr:graphicFrame macro="">
      <xdr:nvGraphicFramePr>
        <xdr:cNvPr id="10" name="Graphique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6</xdr:col>
      <xdr:colOff>304800</xdr:colOff>
      <xdr:row>92</xdr:row>
      <xdr:rowOff>40005</xdr:rowOff>
    </xdr:to>
    <xdr:graphicFrame macro="">
      <xdr:nvGraphicFramePr>
        <xdr:cNvPr id="11" name="Graphique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77</xdr:row>
      <xdr:rowOff>0</xdr:rowOff>
    </xdr:from>
    <xdr:to>
      <xdr:col>13</xdr:col>
      <xdr:colOff>304800</xdr:colOff>
      <xdr:row>92</xdr:row>
      <xdr:rowOff>40005</xdr:rowOff>
    </xdr:to>
    <xdr:graphicFrame macro="">
      <xdr:nvGraphicFramePr>
        <xdr:cNvPr id="12" name="Graphique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6</xdr:col>
      <xdr:colOff>304800</xdr:colOff>
      <xdr:row>112</xdr:row>
      <xdr:rowOff>40005</xdr:rowOff>
    </xdr:to>
    <xdr:graphicFrame macro="">
      <xdr:nvGraphicFramePr>
        <xdr:cNvPr id="13" name="Graphique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97</xdr:row>
      <xdr:rowOff>0</xdr:rowOff>
    </xdr:from>
    <xdr:to>
      <xdr:col>13</xdr:col>
      <xdr:colOff>304800</xdr:colOff>
      <xdr:row>112</xdr:row>
      <xdr:rowOff>40005</xdr:rowOff>
    </xdr:to>
    <xdr:graphicFrame macro="">
      <xdr:nvGraphicFramePr>
        <xdr:cNvPr id="14" name="Graphique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opLeftCell="A16" workbookViewId="0">
      <selection activeCell="F38" sqref="F38:F49"/>
    </sheetView>
  </sheetViews>
  <sheetFormatPr baseColWidth="10" defaultRowHeight="12.75" x14ac:dyDescent="0.2"/>
  <sheetData>
    <row r="2" spans="1:6" x14ac:dyDescent="0.2">
      <c r="B2" t="s">
        <v>0</v>
      </c>
      <c r="C2" t="s">
        <v>0</v>
      </c>
      <c r="D2" t="s">
        <v>0</v>
      </c>
    </row>
    <row r="3" spans="1:6" x14ac:dyDescent="0.2">
      <c r="B3" t="s">
        <v>1</v>
      </c>
      <c r="C3" t="s">
        <v>2</v>
      </c>
      <c r="D3" t="s">
        <v>3</v>
      </c>
    </row>
    <row r="4" spans="1:6" x14ac:dyDescent="0.2">
      <c r="A4" t="s">
        <v>4</v>
      </c>
      <c r="B4" s="1">
        <v>13228</v>
      </c>
      <c r="C4" s="1">
        <v>2056.5455204056989</v>
      </c>
      <c r="D4" s="1">
        <v>5111.877807292919</v>
      </c>
      <c r="E4" s="16">
        <f>SUM(B4:D4)</f>
        <v>20396.42332769862</v>
      </c>
      <c r="F4" s="2"/>
    </row>
    <row r="5" spans="1:6" x14ac:dyDescent="0.2">
      <c r="A5" t="s">
        <v>5</v>
      </c>
      <c r="B5" s="1">
        <v>8742</v>
      </c>
      <c r="C5" s="1">
        <v>1650.9683651291957</v>
      </c>
      <c r="D5" s="1">
        <v>8240.0569910649538</v>
      </c>
      <c r="E5" s="16">
        <f t="shared" ref="E5:E16" si="0">SUM(B5:D5)</f>
        <v>18633.02535619415</v>
      </c>
      <c r="F5" s="2"/>
    </row>
    <row r="6" spans="1:6" x14ac:dyDescent="0.2">
      <c r="A6" t="s">
        <v>6</v>
      </c>
      <c r="B6" s="1">
        <v>9357</v>
      </c>
      <c r="C6" s="1">
        <v>3477.1456170007236</v>
      </c>
      <c r="D6" s="1">
        <v>9223.3062062303707</v>
      </c>
      <c r="E6" s="16">
        <f t="shared" si="0"/>
        <v>22057.451823231095</v>
      </c>
      <c r="F6" s="2"/>
    </row>
    <row r="7" spans="1:6" x14ac:dyDescent="0.2">
      <c r="A7" t="s">
        <v>7</v>
      </c>
      <c r="B7" s="1">
        <v>9114</v>
      </c>
      <c r="C7" s="1">
        <v>1733.8196087901481</v>
      </c>
      <c r="D7" s="1">
        <v>12703.852451098759</v>
      </c>
      <c r="E7" s="16">
        <f t="shared" si="0"/>
        <v>23551.672059888908</v>
      </c>
      <c r="F7" s="2"/>
    </row>
    <row r="8" spans="1:6" x14ac:dyDescent="0.2">
      <c r="A8" t="s">
        <v>8</v>
      </c>
      <c r="B8" s="1">
        <v>2351</v>
      </c>
      <c r="C8" s="1">
        <v>897.02583916928279</v>
      </c>
      <c r="D8" s="1">
        <v>1490.441922241004</v>
      </c>
      <c r="E8" s="16">
        <f t="shared" si="0"/>
        <v>4738.4677614102866</v>
      </c>
      <c r="F8" s="2"/>
    </row>
    <row r="9" spans="1:6" x14ac:dyDescent="0.2">
      <c r="A9" t="s">
        <v>9</v>
      </c>
      <c r="B9" s="1">
        <v>5915</v>
      </c>
      <c r="C9" s="1">
        <v>1685.6708524510987</v>
      </c>
      <c r="D9" s="1">
        <v>5287.4537551316071</v>
      </c>
      <c r="E9" s="16">
        <f t="shared" si="0"/>
        <v>12888.124607582706</v>
      </c>
      <c r="F9" s="2"/>
    </row>
    <row r="10" spans="1:6" x14ac:dyDescent="0.2">
      <c r="A10" t="s">
        <v>10</v>
      </c>
      <c r="B10" s="1">
        <v>11600</v>
      </c>
      <c r="C10" s="1">
        <v>2655.3557111808741</v>
      </c>
      <c r="D10" s="1">
        <v>14213.860178700794</v>
      </c>
      <c r="E10" s="16">
        <f t="shared" si="0"/>
        <v>28469.215889881667</v>
      </c>
      <c r="F10" s="2"/>
    </row>
    <row r="11" spans="1:6" x14ac:dyDescent="0.2">
      <c r="A11" t="s">
        <v>11</v>
      </c>
      <c r="B11" s="1">
        <f>21128+9627</f>
        <v>30755</v>
      </c>
      <c r="C11" s="1">
        <v>6510.0321178459308</v>
      </c>
      <c r="D11" s="1">
        <v>8501.0410528857701</v>
      </c>
      <c r="E11" s="16">
        <f t="shared" si="0"/>
        <v>45766.073170731695</v>
      </c>
      <c r="F11" s="2"/>
    </row>
    <row r="12" spans="1:6" x14ac:dyDescent="0.2">
      <c r="A12" t="s">
        <v>12</v>
      </c>
      <c r="B12" s="1">
        <v>21273</v>
      </c>
      <c r="C12" s="1">
        <v>1134.8758753924171</v>
      </c>
      <c r="D12" s="1">
        <v>8205.3267326732603</v>
      </c>
      <c r="E12" s="16">
        <f t="shared" si="0"/>
        <v>30613.202608065676</v>
      </c>
      <c r="F12" s="2"/>
    </row>
    <row r="13" spans="1:6" x14ac:dyDescent="0.2">
      <c r="A13" t="s">
        <v>13</v>
      </c>
      <c r="B13" s="1">
        <v>12023</v>
      </c>
      <c r="C13" s="1">
        <v>3288.7720357401586</v>
      </c>
      <c r="D13" s="1">
        <v>13887.153586090302</v>
      </c>
      <c r="E13" s="16">
        <f t="shared" si="0"/>
        <v>29198.925621830462</v>
      </c>
      <c r="F13" s="2"/>
    </row>
    <row r="14" spans="1:6" x14ac:dyDescent="0.2">
      <c r="A14" t="s">
        <v>14</v>
      </c>
      <c r="B14" s="1">
        <v>14108</v>
      </c>
      <c r="C14" s="1">
        <v>2187.2861627626176</v>
      </c>
      <c r="D14" s="1">
        <v>6199.5655638734552</v>
      </c>
      <c r="E14" s="16">
        <f t="shared" si="0"/>
        <v>22494.851726636072</v>
      </c>
      <c r="F14" s="2"/>
    </row>
    <row r="15" spans="1:6" x14ac:dyDescent="0.2">
      <c r="A15" t="s">
        <v>15</v>
      </c>
      <c r="B15" s="1">
        <v>4992</v>
      </c>
      <c r="C15" s="1">
        <v>1592.4991547935279</v>
      </c>
      <c r="D15" s="1">
        <v>2516.1209852692568</v>
      </c>
      <c r="E15" s="16">
        <f t="shared" si="0"/>
        <v>9100.6201400627851</v>
      </c>
      <c r="F15" s="2"/>
    </row>
    <row r="16" spans="1:6" x14ac:dyDescent="0.2">
      <c r="A16" t="s">
        <v>16</v>
      </c>
      <c r="B16" s="1">
        <v>17931</v>
      </c>
      <c r="C16" s="1">
        <v>1730.7162521130163</v>
      </c>
      <c r="D16" s="1">
        <v>2806.2448683892758</v>
      </c>
      <c r="E16" s="16">
        <f t="shared" si="0"/>
        <v>22467.961120502292</v>
      </c>
      <c r="F16" s="2"/>
    </row>
    <row r="17" spans="1:6" x14ac:dyDescent="0.2">
      <c r="A17" s="9" t="s">
        <v>17</v>
      </c>
      <c r="B17" s="16">
        <f>SUM(B4:B9)+SUM(B11:B16)</f>
        <v>149789</v>
      </c>
      <c r="C17" s="16">
        <f t="shared" ref="C17:D17" si="1">SUM(C4:C9)+SUM(C11:C16)</f>
        <v>27945.357401593817</v>
      </c>
      <c r="D17" s="16">
        <f t="shared" si="1"/>
        <v>84172.441922240934</v>
      </c>
      <c r="E17" s="16">
        <f>SUM(B17:D17)</f>
        <v>261906.79932383477</v>
      </c>
    </row>
    <row r="18" spans="1:6" x14ac:dyDescent="0.2">
      <c r="B18" s="14">
        <f>B17/$E$17</f>
        <v>0.57191718728460095</v>
      </c>
      <c r="C18" s="14">
        <f t="shared" ref="C18:D18" si="2">C17/$E$17</f>
        <v>0.10669962549174132</v>
      </c>
      <c r="D18" s="14">
        <f t="shared" si="2"/>
        <v>0.32138318722365772</v>
      </c>
    </row>
    <row r="19" spans="1:6" x14ac:dyDescent="0.2">
      <c r="B19" s="1"/>
      <c r="C19" s="1"/>
      <c r="D19" s="1"/>
    </row>
    <row r="20" spans="1:6" x14ac:dyDescent="0.2">
      <c r="D20" s="4"/>
      <c r="E20" s="4" t="s">
        <v>0</v>
      </c>
    </row>
    <row r="21" spans="1:6" x14ac:dyDescent="0.2">
      <c r="D21" s="4"/>
      <c r="E21" s="4" t="s">
        <v>1</v>
      </c>
    </row>
    <row r="22" spans="1:6" x14ac:dyDescent="0.2">
      <c r="B22" s="3"/>
      <c r="C22" s="3"/>
      <c r="D22" s="5" t="s">
        <v>7</v>
      </c>
      <c r="E22" s="5">
        <v>0.3869788937627977</v>
      </c>
      <c r="F22" s="19">
        <f>$B$18</f>
        <v>0.57191718728460095</v>
      </c>
    </row>
    <row r="23" spans="1:6" x14ac:dyDescent="0.2">
      <c r="B23" s="3"/>
      <c r="C23" s="3"/>
      <c r="D23" s="5" t="s">
        <v>13</v>
      </c>
      <c r="E23" s="5">
        <v>0.41176172560989888</v>
      </c>
      <c r="F23" s="19">
        <f t="shared" ref="F23:F33" si="3">$B$18</f>
        <v>0.57191718728460095</v>
      </c>
    </row>
    <row r="24" spans="1:6" x14ac:dyDescent="0.2">
      <c r="B24" s="3"/>
      <c r="C24" s="3"/>
      <c r="D24" s="5" t="s">
        <v>6</v>
      </c>
      <c r="E24" s="5">
        <v>0.4242103791039511</v>
      </c>
      <c r="F24" s="19">
        <f t="shared" si="3"/>
        <v>0.57191718728460095</v>
      </c>
    </row>
    <row r="25" spans="1:6" x14ac:dyDescent="0.2">
      <c r="B25" s="3"/>
      <c r="C25" s="3"/>
      <c r="D25" s="5" t="s">
        <v>9</v>
      </c>
      <c r="E25" s="5">
        <v>0.45894962844477155</v>
      </c>
      <c r="F25" s="19">
        <f t="shared" si="3"/>
        <v>0.57191718728460095</v>
      </c>
    </row>
    <row r="26" spans="1:6" x14ac:dyDescent="0.2">
      <c r="B26" s="3"/>
      <c r="C26" s="3"/>
      <c r="D26" s="5" t="s">
        <v>5</v>
      </c>
      <c r="E26" s="5">
        <v>0.46916696740789382</v>
      </c>
      <c r="F26" s="19">
        <f t="shared" si="3"/>
        <v>0.57191718728460095</v>
      </c>
    </row>
    <row r="27" spans="1:6" x14ac:dyDescent="0.2">
      <c r="B27" s="3"/>
      <c r="C27" s="3"/>
      <c r="D27" s="5" t="s">
        <v>8</v>
      </c>
      <c r="E27" s="5">
        <v>0.49615194581386868</v>
      </c>
      <c r="F27" s="19">
        <f t="shared" si="3"/>
        <v>0.57191718728460095</v>
      </c>
    </row>
    <row r="28" spans="1:6" x14ac:dyDescent="0.2">
      <c r="B28" s="3"/>
      <c r="C28" s="3"/>
      <c r="D28" s="5" t="s">
        <v>15</v>
      </c>
      <c r="E28" s="5">
        <v>0.54853404747926993</v>
      </c>
      <c r="F28" s="19">
        <f t="shared" si="3"/>
        <v>0.57191718728460095</v>
      </c>
    </row>
    <row r="29" spans="1:6" x14ac:dyDescent="0.2">
      <c r="B29" s="3"/>
      <c r="C29" s="3"/>
      <c r="D29" s="5" t="s">
        <v>14</v>
      </c>
      <c r="E29" s="5">
        <v>0.62716572535993953</v>
      </c>
      <c r="F29" s="19">
        <f t="shared" si="3"/>
        <v>0.57191718728460095</v>
      </c>
    </row>
    <row r="30" spans="1:6" x14ac:dyDescent="0.2">
      <c r="B30" s="3"/>
      <c r="C30" s="3"/>
      <c r="D30" s="5" t="s">
        <v>4</v>
      </c>
      <c r="E30" s="5">
        <v>0.64854508006000233</v>
      </c>
      <c r="F30" s="19">
        <f t="shared" si="3"/>
        <v>0.57191718728460095</v>
      </c>
    </row>
    <row r="31" spans="1:6" x14ac:dyDescent="0.2">
      <c r="B31" s="3"/>
      <c r="C31" s="3"/>
      <c r="D31" s="5" t="s">
        <v>11</v>
      </c>
      <c r="E31" s="5">
        <v>0.67200434446861013</v>
      </c>
      <c r="F31" s="19">
        <f t="shared" si="3"/>
        <v>0.57191718728460095</v>
      </c>
    </row>
    <row r="32" spans="1:6" x14ac:dyDescent="0.2">
      <c r="B32" s="3"/>
      <c r="C32" s="3"/>
      <c r="D32" s="5" t="s">
        <v>12</v>
      </c>
      <c r="E32" s="5">
        <v>0.69489626003374083</v>
      </c>
      <c r="F32" s="19">
        <f t="shared" si="3"/>
        <v>0.57191718728460095</v>
      </c>
    </row>
    <row r="33" spans="1:6" x14ac:dyDescent="0.2">
      <c r="B33" s="3"/>
      <c r="C33" s="3"/>
      <c r="D33" s="5" t="s">
        <v>16</v>
      </c>
      <c r="E33" s="5">
        <v>0.79806974490612503</v>
      </c>
      <c r="F33" s="19">
        <f t="shared" si="3"/>
        <v>0.57191718728460095</v>
      </c>
    </row>
    <row r="36" spans="1:6" x14ac:dyDescent="0.2">
      <c r="A36" s="4"/>
      <c r="B36" s="4" t="s">
        <v>0</v>
      </c>
      <c r="D36" s="4"/>
      <c r="E36" s="4" t="s">
        <v>0</v>
      </c>
    </row>
    <row r="37" spans="1:6" x14ac:dyDescent="0.2">
      <c r="A37" s="4"/>
      <c r="B37" s="4" t="s">
        <v>2</v>
      </c>
      <c r="D37" s="4"/>
      <c r="E37" s="4" t="s">
        <v>3</v>
      </c>
    </row>
    <row r="38" spans="1:6" x14ac:dyDescent="0.2">
      <c r="A38" s="4" t="s">
        <v>12</v>
      </c>
      <c r="B38" s="6">
        <v>3.7071452141809257E-2</v>
      </c>
      <c r="C38" s="19">
        <f>$C$18</f>
        <v>0.10669962549174132</v>
      </c>
      <c r="D38" s="4" t="s">
        <v>16</v>
      </c>
      <c r="E38" s="6">
        <v>0.12489984531033137</v>
      </c>
      <c r="F38" s="19">
        <f>$D$18</f>
        <v>0.32138318722365772</v>
      </c>
    </row>
    <row r="39" spans="1:6" x14ac:dyDescent="0.2">
      <c r="A39" s="4" t="s">
        <v>7</v>
      </c>
      <c r="B39" s="6">
        <v>7.3617686437772459E-2</v>
      </c>
      <c r="C39" s="19">
        <f t="shared" ref="C39:C49" si="4">$C$18</f>
        <v>0.10669962549174132</v>
      </c>
      <c r="D39" s="4" t="s">
        <v>11</v>
      </c>
      <c r="E39" s="6">
        <v>0.18574984620534044</v>
      </c>
      <c r="F39" s="19">
        <f t="shared" ref="F39:F49" si="5">$D$18</f>
        <v>0.32138318722365772</v>
      </c>
    </row>
    <row r="40" spans="1:6" x14ac:dyDescent="0.2">
      <c r="A40" s="4" t="s">
        <v>16</v>
      </c>
      <c r="B40" s="6">
        <v>7.7030409783543571E-2</v>
      </c>
      <c r="C40" s="19">
        <f t="shared" si="4"/>
        <v>0.10669962549174132</v>
      </c>
      <c r="D40" s="4" t="s">
        <v>4</v>
      </c>
      <c r="E40" s="6">
        <v>0.25062618701147077</v>
      </c>
      <c r="F40" s="19">
        <f t="shared" si="5"/>
        <v>0.32138318722365772</v>
      </c>
    </row>
    <row r="41" spans="1:6" x14ac:dyDescent="0.2">
      <c r="A41" s="4" t="s">
        <v>5</v>
      </c>
      <c r="B41" s="6">
        <v>8.8604417885384715E-2</v>
      </c>
      <c r="C41" s="19">
        <f t="shared" si="4"/>
        <v>0.10669962549174132</v>
      </c>
      <c r="D41" s="4" t="s">
        <v>12</v>
      </c>
      <c r="E41" s="6">
        <v>0.26803228782444993</v>
      </c>
      <c r="F41" s="19">
        <f t="shared" si="5"/>
        <v>0.32138318722365772</v>
      </c>
    </row>
    <row r="42" spans="1:6" x14ac:dyDescent="0.2">
      <c r="A42" s="4" t="s">
        <v>14</v>
      </c>
      <c r="B42" s="6">
        <v>9.7234966886785915E-2</v>
      </c>
      <c r="C42" s="19">
        <f t="shared" si="4"/>
        <v>0.10669962549174132</v>
      </c>
      <c r="D42" s="4" t="s">
        <v>14</v>
      </c>
      <c r="E42" s="6">
        <v>0.27559930775327457</v>
      </c>
      <c r="F42" s="19">
        <f t="shared" si="5"/>
        <v>0.32138318722365772</v>
      </c>
    </row>
    <row r="43" spans="1:6" x14ac:dyDescent="0.2">
      <c r="A43" s="4" t="s">
        <v>4</v>
      </c>
      <c r="B43" s="6">
        <v>0.10082873292852684</v>
      </c>
      <c r="C43" s="19">
        <f t="shared" si="4"/>
        <v>0.10669962549174132</v>
      </c>
      <c r="D43" s="4" t="s">
        <v>15</v>
      </c>
      <c r="E43" s="6">
        <v>0.27647797035201804</v>
      </c>
      <c r="F43" s="19">
        <f t="shared" si="5"/>
        <v>0.32138318722365772</v>
      </c>
    </row>
    <row r="44" spans="1:6" x14ac:dyDescent="0.2">
      <c r="A44" s="4" t="s">
        <v>13</v>
      </c>
      <c r="B44" s="6">
        <v>0.11263332351109936</v>
      </c>
      <c r="C44" s="19">
        <f t="shared" si="4"/>
        <v>0.10669962549174132</v>
      </c>
      <c r="D44" s="4" t="s">
        <v>8</v>
      </c>
      <c r="E44" s="6">
        <v>0.31454090167691912</v>
      </c>
      <c r="F44" s="19">
        <f t="shared" si="5"/>
        <v>0.32138318722365772</v>
      </c>
    </row>
    <row r="45" spans="1:6" x14ac:dyDescent="0.2">
      <c r="A45" s="4" t="s">
        <v>9</v>
      </c>
      <c r="B45" s="6">
        <v>0.13079256321430482</v>
      </c>
      <c r="C45" s="19">
        <f t="shared" si="4"/>
        <v>0.10669962549174132</v>
      </c>
      <c r="D45" s="4" t="s">
        <v>9</v>
      </c>
      <c r="E45" s="6">
        <v>0.41025780834092362</v>
      </c>
      <c r="F45" s="19">
        <f t="shared" si="5"/>
        <v>0.32138318722365772</v>
      </c>
    </row>
    <row r="46" spans="1:6" x14ac:dyDescent="0.2">
      <c r="A46" s="4" t="s">
        <v>11</v>
      </c>
      <c r="B46" s="6">
        <v>0.14224580932604952</v>
      </c>
      <c r="C46" s="19">
        <f t="shared" si="4"/>
        <v>0.10669962549174132</v>
      </c>
      <c r="D46" s="4" t="s">
        <v>6</v>
      </c>
      <c r="E46" s="6">
        <v>0.41814921687900081</v>
      </c>
      <c r="F46" s="19">
        <f t="shared" si="5"/>
        <v>0.32138318722365772</v>
      </c>
    </row>
    <row r="47" spans="1:6" x14ac:dyDescent="0.2">
      <c r="A47" s="4" t="s">
        <v>6</v>
      </c>
      <c r="B47" s="6">
        <v>0.1576404040170481</v>
      </c>
      <c r="C47" s="19">
        <f t="shared" si="4"/>
        <v>0.10669962549174132</v>
      </c>
      <c r="D47" s="4" t="s">
        <v>5</v>
      </c>
      <c r="E47" s="6">
        <v>0.44222861470672142</v>
      </c>
      <c r="F47" s="19">
        <f t="shared" si="5"/>
        <v>0.32138318722365772</v>
      </c>
    </row>
    <row r="48" spans="1:6" x14ac:dyDescent="0.2">
      <c r="A48" s="4" t="s">
        <v>15</v>
      </c>
      <c r="B48" s="6">
        <v>0.17498798216871198</v>
      </c>
      <c r="C48" s="19">
        <f t="shared" si="4"/>
        <v>0.10669962549174132</v>
      </c>
      <c r="D48" s="4" t="s">
        <v>13</v>
      </c>
      <c r="E48" s="6">
        <v>0.47560495087900173</v>
      </c>
      <c r="F48" s="19">
        <f t="shared" si="5"/>
        <v>0.32138318722365772</v>
      </c>
    </row>
    <row r="49" spans="1:6" x14ac:dyDescent="0.2">
      <c r="A49" s="4" t="s">
        <v>8</v>
      </c>
      <c r="B49" s="6">
        <v>0.18930715250921226</v>
      </c>
      <c r="C49" s="19">
        <f t="shared" si="4"/>
        <v>0.10669962549174132</v>
      </c>
      <c r="D49" s="4" t="s">
        <v>7</v>
      </c>
      <c r="E49" s="6">
        <v>0.53940341979942985</v>
      </c>
      <c r="F49" s="19">
        <f t="shared" si="5"/>
        <v>0.32138318722365772</v>
      </c>
    </row>
  </sheetData>
  <sortState ref="D38:E49">
    <sortCondition ref="E38:E49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4" sqref="B4:B14"/>
    </sheetView>
  </sheetViews>
  <sheetFormatPr baseColWidth="10" defaultRowHeight="12.75" x14ac:dyDescent="0.2"/>
  <cols>
    <col min="1" max="1" width="13.42578125" bestFit="1" customWidth="1"/>
    <col min="2" max="2" width="16.85546875" bestFit="1" customWidth="1"/>
    <col min="3" max="3" width="11.42578125" customWidth="1"/>
  </cols>
  <sheetData>
    <row r="1" spans="1:2" x14ac:dyDescent="0.2">
      <c r="A1" t="s">
        <v>0</v>
      </c>
    </row>
    <row r="3" spans="1:2" x14ac:dyDescent="0.2">
      <c r="A3" s="4" t="s">
        <v>18</v>
      </c>
      <c r="B3" s="4" t="s">
        <v>19</v>
      </c>
    </row>
    <row r="4" spans="1:2" x14ac:dyDescent="0.2">
      <c r="A4" s="4" t="s">
        <v>5</v>
      </c>
      <c r="B4" s="4">
        <v>1</v>
      </c>
    </row>
    <row r="5" spans="1:2" x14ac:dyDescent="0.2">
      <c r="A5" s="4" t="s">
        <v>7</v>
      </c>
      <c r="B5" s="4">
        <v>1</v>
      </c>
    </row>
    <row r="6" spans="1:2" x14ac:dyDescent="0.2">
      <c r="A6" s="4" t="s">
        <v>8</v>
      </c>
      <c r="B6" s="4">
        <v>1</v>
      </c>
    </row>
    <row r="7" spans="1:2" x14ac:dyDescent="0.2">
      <c r="A7" s="4" t="s">
        <v>9</v>
      </c>
      <c r="B7" s="4">
        <v>1</v>
      </c>
    </row>
    <row r="8" spans="1:2" x14ac:dyDescent="0.2">
      <c r="A8" s="4" t="s">
        <v>6</v>
      </c>
      <c r="B8" s="4">
        <v>2</v>
      </c>
    </row>
    <row r="9" spans="1:2" x14ac:dyDescent="0.2">
      <c r="A9" s="4" t="s">
        <v>4</v>
      </c>
      <c r="B9" s="4">
        <v>3</v>
      </c>
    </row>
    <row r="10" spans="1:2" x14ac:dyDescent="0.2">
      <c r="A10" s="4" t="s">
        <v>13</v>
      </c>
      <c r="B10" s="4">
        <v>3</v>
      </c>
    </row>
    <row r="11" spans="1:2" x14ac:dyDescent="0.2">
      <c r="A11" s="4" t="s">
        <v>14</v>
      </c>
      <c r="B11" s="4">
        <v>5</v>
      </c>
    </row>
    <row r="12" spans="1:2" x14ac:dyDescent="0.2">
      <c r="A12" s="4" t="s">
        <v>11</v>
      </c>
      <c r="B12" s="4">
        <v>8</v>
      </c>
    </row>
    <row r="13" spans="1:2" x14ac:dyDescent="0.2">
      <c r="A13" s="4" t="s">
        <v>16</v>
      </c>
      <c r="B13" s="4">
        <v>8</v>
      </c>
    </row>
    <row r="14" spans="1:2" x14ac:dyDescent="0.2">
      <c r="A14" s="4" t="s">
        <v>12</v>
      </c>
      <c r="B14" s="4">
        <v>10</v>
      </c>
    </row>
    <row r="15" spans="1:2" x14ac:dyDescent="0.2">
      <c r="B15" s="9">
        <f>SUM(B4:B14)</f>
        <v>43</v>
      </c>
    </row>
    <row r="17" spans="1:2" x14ac:dyDescent="0.2">
      <c r="A17" s="4" t="s">
        <v>18</v>
      </c>
      <c r="B17" s="4" t="s">
        <v>20</v>
      </c>
    </row>
    <row r="18" spans="1:2" x14ac:dyDescent="0.2">
      <c r="A18" s="4" t="s">
        <v>5</v>
      </c>
      <c r="B18" s="7">
        <v>3</v>
      </c>
    </row>
    <row r="19" spans="1:2" x14ac:dyDescent="0.2">
      <c r="A19" s="4" t="s">
        <v>8</v>
      </c>
      <c r="B19" s="7">
        <v>3</v>
      </c>
    </row>
    <row r="20" spans="1:2" x14ac:dyDescent="0.2">
      <c r="A20" s="4" t="s">
        <v>6</v>
      </c>
      <c r="B20" s="7">
        <v>4.4800000000000182</v>
      </c>
    </row>
    <row r="21" spans="1:2" x14ac:dyDescent="0.2">
      <c r="A21" s="4" t="s">
        <v>7</v>
      </c>
      <c r="B21" s="7">
        <v>8</v>
      </c>
    </row>
    <row r="22" spans="1:2" x14ac:dyDescent="0.2">
      <c r="A22" s="4" t="s">
        <v>9</v>
      </c>
      <c r="B22" s="7">
        <v>12.25</v>
      </c>
    </row>
    <row r="23" spans="1:2" x14ac:dyDescent="0.2">
      <c r="A23" s="4" t="s">
        <v>14</v>
      </c>
      <c r="B23" s="7">
        <v>24.349999999999994</v>
      </c>
    </row>
    <row r="24" spans="1:2" x14ac:dyDescent="0.2">
      <c r="A24" s="4" t="s">
        <v>13</v>
      </c>
      <c r="B24" s="7">
        <v>34.610000000000007</v>
      </c>
    </row>
    <row r="25" spans="1:2" x14ac:dyDescent="0.2">
      <c r="A25" s="4" t="s">
        <v>11</v>
      </c>
      <c r="B25" s="7">
        <v>62.019999999999968</v>
      </c>
    </row>
    <row r="26" spans="1:2" x14ac:dyDescent="0.2">
      <c r="A26" s="4" t="s">
        <v>4</v>
      </c>
      <c r="B26" s="7">
        <v>143.97</v>
      </c>
    </row>
    <row r="27" spans="1:2" x14ac:dyDescent="0.2">
      <c r="A27" s="4" t="s">
        <v>16</v>
      </c>
      <c r="B27" s="7">
        <v>206.23000000000002</v>
      </c>
    </row>
    <row r="28" spans="1:2" x14ac:dyDescent="0.2">
      <c r="A28" s="4" t="s">
        <v>12</v>
      </c>
      <c r="B28" s="7">
        <v>247.25</v>
      </c>
    </row>
    <row r="29" spans="1:2" x14ac:dyDescent="0.2">
      <c r="B29" s="17">
        <f>SUM(B18:B28)</f>
        <v>749.16</v>
      </c>
    </row>
    <row r="30" spans="1:2" x14ac:dyDescent="0.2">
      <c r="B30" s="18">
        <f>B29/B15</f>
        <v>17.422325581395349</v>
      </c>
    </row>
  </sheetData>
  <sortState ref="A18:B28">
    <sortCondition ref="B18:B2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workbookViewId="0">
      <selection activeCell="B32" sqref="B32"/>
    </sheetView>
  </sheetViews>
  <sheetFormatPr baseColWidth="10" defaultRowHeight="12.75" x14ac:dyDescent="0.2"/>
  <cols>
    <col min="1" max="1" width="14.5703125" bestFit="1" customWidth="1"/>
    <col min="2" max="2" width="32.7109375" bestFit="1" customWidth="1"/>
  </cols>
  <sheetData>
    <row r="2" spans="1:3" x14ac:dyDescent="0.2">
      <c r="A2" s="4"/>
      <c r="B2" s="4" t="s">
        <v>21</v>
      </c>
    </row>
    <row r="3" spans="1:3" x14ac:dyDescent="0.2">
      <c r="A3" s="4" t="s">
        <v>9</v>
      </c>
      <c r="B3" s="5">
        <v>0.52393849913450774</v>
      </c>
      <c r="C3" s="19">
        <f>$B$15</f>
        <v>0.68212913970651834</v>
      </c>
    </row>
    <row r="4" spans="1:3" x14ac:dyDescent="0.2">
      <c r="A4" s="4" t="s">
        <v>6</v>
      </c>
      <c r="B4" s="5">
        <v>0.53972774235264176</v>
      </c>
      <c r="C4" s="19">
        <f t="shared" ref="C4:C12" si="0">$B$15</f>
        <v>0.68212913970651834</v>
      </c>
    </row>
    <row r="5" spans="1:3" x14ac:dyDescent="0.2">
      <c r="A5" s="4" t="s">
        <v>7</v>
      </c>
      <c r="B5" s="5">
        <v>0.54749290870615774</v>
      </c>
      <c r="C5" s="19">
        <f t="shared" si="0"/>
        <v>0.68212913970651834</v>
      </c>
    </row>
    <row r="6" spans="1:3" x14ac:dyDescent="0.2">
      <c r="A6" s="4" t="s">
        <v>4</v>
      </c>
      <c r="B6" s="5">
        <v>0.56117094218157426</v>
      </c>
      <c r="C6" s="19">
        <f t="shared" si="0"/>
        <v>0.68212913970651834</v>
      </c>
    </row>
    <row r="7" spans="1:3" x14ac:dyDescent="0.2">
      <c r="A7" s="4" t="s">
        <v>13</v>
      </c>
      <c r="B7" s="5">
        <v>0.6379280166429947</v>
      </c>
      <c r="C7" s="19">
        <f t="shared" si="0"/>
        <v>0.68212913970651834</v>
      </c>
    </row>
    <row r="8" spans="1:3" x14ac:dyDescent="0.2">
      <c r="A8" s="4" t="s">
        <v>11</v>
      </c>
      <c r="B8" s="5">
        <v>0.75334103458769242</v>
      </c>
      <c r="C8" s="19">
        <f t="shared" si="0"/>
        <v>0.68212913970651834</v>
      </c>
    </row>
    <row r="9" spans="1:3" x14ac:dyDescent="0.2">
      <c r="A9" s="4" t="s">
        <v>12</v>
      </c>
      <c r="B9" s="5">
        <v>0.77576073693916903</v>
      </c>
      <c r="C9" s="19">
        <f t="shared" si="0"/>
        <v>0.68212913970651834</v>
      </c>
    </row>
    <row r="10" spans="1:3" x14ac:dyDescent="0.2">
      <c r="A10" s="4" t="s">
        <v>14</v>
      </c>
      <c r="B10" s="5">
        <v>0.78884186954739588</v>
      </c>
      <c r="C10" s="19">
        <f t="shared" si="0"/>
        <v>0.68212913970651834</v>
      </c>
    </row>
    <row r="11" spans="1:3" x14ac:dyDescent="0.2">
      <c r="A11" s="4" t="s">
        <v>16</v>
      </c>
      <c r="B11" s="5">
        <v>0.79542219635458389</v>
      </c>
      <c r="C11" s="19">
        <f t="shared" si="0"/>
        <v>0.68212913970651834</v>
      </c>
    </row>
    <row r="12" spans="1:3" x14ac:dyDescent="0.2">
      <c r="A12" s="4" t="s">
        <v>8</v>
      </c>
      <c r="B12" s="5">
        <v>0.83799101035763146</v>
      </c>
      <c r="C12" s="19">
        <f t="shared" si="0"/>
        <v>0.68212913970651834</v>
      </c>
    </row>
    <row r="13" spans="1:3" x14ac:dyDescent="0.2">
      <c r="A13" s="23" t="s">
        <v>38</v>
      </c>
      <c r="B13" s="22">
        <v>198360.68000000005</v>
      </c>
    </row>
    <row r="14" spans="1:3" x14ac:dyDescent="0.2">
      <c r="A14" s="23" t="s">
        <v>36</v>
      </c>
      <c r="B14" s="22">
        <v>135307.6</v>
      </c>
    </row>
    <row r="15" spans="1:3" x14ac:dyDescent="0.2">
      <c r="B15" s="14">
        <f>B14/B13</f>
        <v>0.68212913970651834</v>
      </c>
    </row>
    <row r="16" spans="1:3" x14ac:dyDescent="0.2">
      <c r="B16" s="1"/>
    </row>
    <row r="17" spans="1:3" x14ac:dyDescent="0.2">
      <c r="B17" s="1"/>
    </row>
    <row r="18" spans="1:3" x14ac:dyDescent="0.2">
      <c r="A18" s="4"/>
      <c r="B18" s="4" t="s">
        <v>22</v>
      </c>
    </row>
    <row r="19" spans="1:3" x14ac:dyDescent="0.2">
      <c r="A19" s="4" t="s">
        <v>11</v>
      </c>
      <c r="B19" s="6">
        <v>0.02</v>
      </c>
      <c r="C19" s="19">
        <f>$B$31</f>
        <v>0.1001367527959017</v>
      </c>
    </row>
    <row r="20" spans="1:3" x14ac:dyDescent="0.2">
      <c r="A20" s="4" t="s">
        <v>12</v>
      </c>
      <c r="B20" s="6">
        <v>0.03</v>
      </c>
      <c r="C20" s="19">
        <f t="shared" ref="C20:C28" si="1">$B$31</f>
        <v>0.1001367527959017</v>
      </c>
    </row>
    <row r="21" spans="1:3" x14ac:dyDescent="0.2">
      <c r="A21" s="4" t="s">
        <v>4</v>
      </c>
      <c r="B21" s="5">
        <v>0.04</v>
      </c>
      <c r="C21" s="19">
        <f t="shared" si="1"/>
        <v>0.1001367527959017</v>
      </c>
    </row>
    <row r="22" spans="1:3" x14ac:dyDescent="0.2">
      <c r="A22" s="4" t="s">
        <v>9</v>
      </c>
      <c r="B22" s="6">
        <v>0.08</v>
      </c>
      <c r="C22" s="19">
        <f t="shared" si="1"/>
        <v>0.1001367527959017</v>
      </c>
    </row>
    <row r="23" spans="1:3" x14ac:dyDescent="0.2">
      <c r="A23" s="4" t="s">
        <v>6</v>
      </c>
      <c r="B23" s="6">
        <v>0.08</v>
      </c>
      <c r="C23" s="19">
        <f t="shared" si="1"/>
        <v>0.1001367527959017</v>
      </c>
    </row>
    <row r="24" spans="1:3" x14ac:dyDescent="0.2">
      <c r="A24" s="4" t="s">
        <v>16</v>
      </c>
      <c r="B24" s="6">
        <v>0.1</v>
      </c>
      <c r="C24" s="19">
        <f t="shared" si="1"/>
        <v>0.1001367527959017</v>
      </c>
    </row>
    <row r="25" spans="1:3" x14ac:dyDescent="0.2">
      <c r="A25" s="4" t="s">
        <v>13</v>
      </c>
      <c r="B25" s="6">
        <v>0.13</v>
      </c>
      <c r="C25" s="19">
        <f t="shared" si="1"/>
        <v>0.1001367527959017</v>
      </c>
    </row>
    <row r="26" spans="1:3" x14ac:dyDescent="0.2">
      <c r="A26" s="4" t="s">
        <v>14</v>
      </c>
      <c r="B26" s="6">
        <v>0.23</v>
      </c>
      <c r="C26" s="19">
        <f t="shared" si="1"/>
        <v>0.1001367527959017</v>
      </c>
    </row>
    <row r="27" spans="1:3" x14ac:dyDescent="0.2">
      <c r="A27" s="4" t="s">
        <v>8</v>
      </c>
      <c r="B27" s="6">
        <v>0.25</v>
      </c>
      <c r="C27" s="19">
        <f t="shared" si="1"/>
        <v>0.1001367527959017</v>
      </c>
    </row>
    <row r="28" spans="1:3" x14ac:dyDescent="0.2">
      <c r="A28" s="4" t="s">
        <v>7</v>
      </c>
      <c r="B28" s="6">
        <v>0.26</v>
      </c>
      <c r="C28" s="19">
        <f t="shared" si="1"/>
        <v>0.1001367527959017</v>
      </c>
    </row>
    <row r="29" spans="1:3" x14ac:dyDescent="0.2">
      <c r="A29" s="23" t="s">
        <v>37</v>
      </c>
      <c r="B29" s="22">
        <v>22073.57</v>
      </c>
    </row>
    <row r="30" spans="1:3" x14ac:dyDescent="0.2">
      <c r="A30" s="23" t="s">
        <v>35</v>
      </c>
      <c r="B30" s="22">
        <v>220434.25000000006</v>
      </c>
    </row>
    <row r="31" spans="1:3" x14ac:dyDescent="0.2">
      <c r="A31" s="24"/>
      <c r="B31" s="14">
        <f>B29/B30</f>
        <v>0.1001367527959017</v>
      </c>
    </row>
    <row r="38" spans="2:2" x14ac:dyDescent="0.2">
      <c r="B38" s="19"/>
    </row>
  </sheetData>
  <sortState ref="A19:B28">
    <sortCondition ref="B19:B2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9"/>
  <sheetViews>
    <sheetView workbookViewId="0">
      <selection activeCell="C70" sqref="C70:C79"/>
    </sheetView>
  </sheetViews>
  <sheetFormatPr baseColWidth="10" defaultRowHeight="12.75" x14ac:dyDescent="0.2"/>
  <cols>
    <col min="2" max="2" width="23" bestFit="1" customWidth="1"/>
  </cols>
  <sheetData>
    <row r="2" spans="1:3" x14ac:dyDescent="0.2">
      <c r="A2" s="4" t="s">
        <v>23</v>
      </c>
      <c r="B2" s="4" t="s">
        <v>24</v>
      </c>
    </row>
    <row r="3" spans="1:3" x14ac:dyDescent="0.2">
      <c r="A3" s="4" t="s">
        <v>8</v>
      </c>
      <c r="B3" s="4">
        <v>2</v>
      </c>
      <c r="C3" s="8"/>
    </row>
    <row r="4" spans="1:3" x14ac:dyDescent="0.2">
      <c r="A4" s="4" t="s">
        <v>13</v>
      </c>
      <c r="B4" s="4">
        <v>35</v>
      </c>
      <c r="C4" s="8"/>
    </row>
    <row r="5" spans="1:3" x14ac:dyDescent="0.2">
      <c r="A5" s="4" t="s">
        <v>9</v>
      </c>
      <c r="B5" s="4">
        <v>35</v>
      </c>
      <c r="C5" s="8"/>
    </row>
    <row r="6" spans="1:3" x14ac:dyDescent="0.2">
      <c r="A6" s="4" t="s">
        <v>16</v>
      </c>
      <c r="B6" s="4">
        <v>57</v>
      </c>
      <c r="C6" s="8"/>
    </row>
    <row r="7" spans="1:3" x14ac:dyDescent="0.2">
      <c r="A7" s="4" t="s">
        <v>14</v>
      </c>
      <c r="B7" s="4">
        <v>64</v>
      </c>
      <c r="C7" s="8"/>
    </row>
    <row r="8" spans="1:3" x14ac:dyDescent="0.2">
      <c r="A8" s="4" t="s">
        <v>7</v>
      </c>
      <c r="B8" s="4">
        <v>75</v>
      </c>
      <c r="C8" s="8"/>
    </row>
    <row r="9" spans="1:3" x14ac:dyDescent="0.2">
      <c r="A9" s="4" t="s">
        <v>6</v>
      </c>
      <c r="B9" s="4">
        <v>78</v>
      </c>
      <c r="C9" s="8"/>
    </row>
    <row r="10" spans="1:3" x14ac:dyDescent="0.2">
      <c r="A10" s="4" t="s">
        <v>4</v>
      </c>
      <c r="B10" s="4">
        <v>100</v>
      </c>
      <c r="C10" s="8"/>
    </row>
    <row r="11" spans="1:3" x14ac:dyDescent="0.2">
      <c r="A11" s="4" t="s">
        <v>12</v>
      </c>
      <c r="B11" s="4">
        <v>182</v>
      </c>
      <c r="C11" s="8"/>
    </row>
    <row r="12" spans="1:3" x14ac:dyDescent="0.2">
      <c r="A12" s="4" t="s">
        <v>11</v>
      </c>
      <c r="B12" s="4">
        <v>189</v>
      </c>
      <c r="C12" s="8"/>
    </row>
    <row r="13" spans="1:3" x14ac:dyDescent="0.2">
      <c r="B13" s="9">
        <f>SUM(B3:B12)</f>
        <v>817</v>
      </c>
      <c r="C13" s="21">
        <v>27391</v>
      </c>
    </row>
    <row r="14" spans="1:3" x14ac:dyDescent="0.2">
      <c r="C14" s="20">
        <f>B13/C13</f>
        <v>2.9827315541601257E-2</v>
      </c>
    </row>
    <row r="15" spans="1:3" x14ac:dyDescent="0.2">
      <c r="A15" s="4" t="s">
        <v>23</v>
      </c>
      <c r="B15" s="10" t="s">
        <v>25</v>
      </c>
    </row>
    <row r="16" spans="1:3" x14ac:dyDescent="0.2">
      <c r="A16" s="4" t="s">
        <v>8</v>
      </c>
      <c r="B16" s="5">
        <v>5.7306590257879698E-3</v>
      </c>
      <c r="C16" s="19">
        <f>$C$14</f>
        <v>2.9827315541601257E-2</v>
      </c>
    </row>
    <row r="17" spans="1:3" x14ac:dyDescent="0.2">
      <c r="A17" s="4" t="s">
        <v>13</v>
      </c>
      <c r="B17" s="5">
        <v>8.1244196843082601E-3</v>
      </c>
      <c r="C17" s="19">
        <f t="shared" ref="C17:C25" si="0">$C$14</f>
        <v>2.9827315541601257E-2</v>
      </c>
    </row>
    <row r="18" spans="1:3" x14ac:dyDescent="0.2">
      <c r="A18" s="4" t="s">
        <v>9</v>
      </c>
      <c r="B18" s="5">
        <v>1.4625992478061E-2</v>
      </c>
      <c r="C18" s="19">
        <f t="shared" si="0"/>
        <v>2.9827315541601257E-2</v>
      </c>
    </row>
    <row r="19" spans="1:3" x14ac:dyDescent="0.2">
      <c r="A19" s="4" t="s">
        <v>6</v>
      </c>
      <c r="B19" s="5">
        <v>2.0456333595594001E-2</v>
      </c>
      <c r="C19" s="19">
        <f t="shared" si="0"/>
        <v>2.9827315541601257E-2</v>
      </c>
    </row>
    <row r="20" spans="1:3" x14ac:dyDescent="0.2">
      <c r="A20" s="4" t="s">
        <v>16</v>
      </c>
      <c r="B20" s="5">
        <v>2.3058252427184501E-2</v>
      </c>
      <c r="C20" s="19">
        <f t="shared" si="0"/>
        <v>2.9827315541601257E-2</v>
      </c>
    </row>
    <row r="21" spans="1:3" x14ac:dyDescent="0.2">
      <c r="A21" s="4" t="s">
        <v>14</v>
      </c>
      <c r="B21" s="5">
        <v>2.4427480916030499E-2</v>
      </c>
      <c r="C21" s="19">
        <f t="shared" si="0"/>
        <v>2.9827315541601257E-2</v>
      </c>
    </row>
    <row r="22" spans="1:3" x14ac:dyDescent="0.2">
      <c r="A22" s="4" t="s">
        <v>4</v>
      </c>
      <c r="B22" s="5">
        <v>3.1436655139893098E-2</v>
      </c>
      <c r="C22" s="19">
        <f t="shared" si="0"/>
        <v>2.9827315541601257E-2</v>
      </c>
    </row>
    <row r="23" spans="1:3" x14ac:dyDescent="0.2">
      <c r="A23" s="4" t="s">
        <v>7</v>
      </c>
      <c r="B23" s="5">
        <v>3.83239652529382E-2</v>
      </c>
      <c r="C23" s="19">
        <f t="shared" si="0"/>
        <v>2.9827315541601257E-2</v>
      </c>
    </row>
    <row r="24" spans="1:3" x14ac:dyDescent="0.2">
      <c r="A24" s="4" t="s">
        <v>12</v>
      </c>
      <c r="B24" s="5">
        <v>4.9740366220278803E-2</v>
      </c>
      <c r="C24" s="19">
        <f t="shared" si="0"/>
        <v>2.9827315541601257E-2</v>
      </c>
    </row>
    <row r="25" spans="1:3" x14ac:dyDescent="0.2">
      <c r="A25" s="4" t="s">
        <v>11</v>
      </c>
      <c r="B25" s="5">
        <v>7.1618037135278506E-2</v>
      </c>
      <c r="C25" s="19">
        <f t="shared" si="0"/>
        <v>2.9827315541601257E-2</v>
      </c>
    </row>
    <row r="28" spans="1:3" x14ac:dyDescent="0.2">
      <c r="A28" s="4" t="s">
        <v>23</v>
      </c>
      <c r="B28" s="10" t="s">
        <v>26</v>
      </c>
    </row>
    <row r="29" spans="1:3" x14ac:dyDescent="0.2">
      <c r="A29" s="4" t="s">
        <v>8</v>
      </c>
      <c r="B29" s="4">
        <v>6</v>
      </c>
    </row>
    <row r="30" spans="1:3" x14ac:dyDescent="0.2">
      <c r="A30" s="4" t="s">
        <v>6</v>
      </c>
      <c r="B30" s="4">
        <v>30</v>
      </c>
    </row>
    <row r="31" spans="1:3" x14ac:dyDescent="0.2">
      <c r="A31" s="4" t="s">
        <v>13</v>
      </c>
      <c r="B31" s="4">
        <v>36</v>
      </c>
    </row>
    <row r="32" spans="1:3" x14ac:dyDescent="0.2">
      <c r="A32" s="4" t="s">
        <v>9</v>
      </c>
      <c r="B32" s="4">
        <v>43</v>
      </c>
    </row>
    <row r="33" spans="1:3" x14ac:dyDescent="0.2">
      <c r="A33" s="4" t="s">
        <v>14</v>
      </c>
      <c r="B33" s="4">
        <v>49</v>
      </c>
    </row>
    <row r="34" spans="1:3" x14ac:dyDescent="0.2">
      <c r="A34" s="4" t="s">
        <v>12</v>
      </c>
      <c r="B34" s="4">
        <v>71</v>
      </c>
    </row>
    <row r="35" spans="1:3" x14ac:dyDescent="0.2">
      <c r="A35" s="4" t="s">
        <v>7</v>
      </c>
      <c r="B35" s="4">
        <v>100</v>
      </c>
    </row>
    <row r="36" spans="1:3" x14ac:dyDescent="0.2">
      <c r="A36" s="4" t="s">
        <v>16</v>
      </c>
      <c r="B36" s="4">
        <v>101</v>
      </c>
    </row>
    <row r="37" spans="1:3" x14ac:dyDescent="0.2">
      <c r="A37" s="4" t="s">
        <v>4</v>
      </c>
      <c r="B37" s="4">
        <v>186</v>
      </c>
    </row>
    <row r="38" spans="1:3" x14ac:dyDescent="0.2">
      <c r="A38" s="4" t="s">
        <v>11</v>
      </c>
      <c r="B38" s="4">
        <v>205</v>
      </c>
    </row>
    <row r="39" spans="1:3" x14ac:dyDescent="0.2">
      <c r="B39" s="9">
        <f>SUM(B29:B38)</f>
        <v>827</v>
      </c>
      <c r="C39" s="21">
        <v>27391</v>
      </c>
    </row>
    <row r="40" spans="1:3" x14ac:dyDescent="0.2">
      <c r="C40" s="20">
        <f>B39/C39</f>
        <v>3.0192398963163083E-2</v>
      </c>
    </row>
    <row r="41" spans="1:3" x14ac:dyDescent="0.2">
      <c r="A41" s="4" t="s">
        <v>23</v>
      </c>
      <c r="B41" s="10" t="s">
        <v>27</v>
      </c>
    </row>
    <row r="42" spans="1:3" x14ac:dyDescent="0.2">
      <c r="A42" s="4" t="s">
        <v>6</v>
      </c>
      <c r="B42" s="6">
        <v>7.8678206136900096E-3</v>
      </c>
      <c r="C42" s="19">
        <f>$C$40</f>
        <v>3.0192398963163083E-2</v>
      </c>
    </row>
    <row r="43" spans="1:3" x14ac:dyDescent="0.2">
      <c r="A43" s="4" t="s">
        <v>13</v>
      </c>
      <c r="B43" s="6">
        <v>8.3565459610027894E-3</v>
      </c>
      <c r="C43" s="19">
        <f t="shared" ref="C43:C51" si="1">$C$40</f>
        <v>3.0192398963163083E-2</v>
      </c>
    </row>
    <row r="44" spans="1:3" x14ac:dyDescent="0.2">
      <c r="A44" s="4" t="s">
        <v>8</v>
      </c>
      <c r="B44" s="6">
        <v>1.7191977077363901E-2</v>
      </c>
      <c r="C44" s="19">
        <f t="shared" si="1"/>
        <v>3.0192398963163083E-2</v>
      </c>
    </row>
    <row r="45" spans="1:3" x14ac:dyDescent="0.2">
      <c r="A45" s="4" t="s">
        <v>9</v>
      </c>
      <c r="B45" s="6">
        <v>1.7969076473046401E-2</v>
      </c>
      <c r="C45" s="19">
        <f t="shared" si="1"/>
        <v>3.0192398963163083E-2</v>
      </c>
    </row>
    <row r="46" spans="1:3" x14ac:dyDescent="0.2">
      <c r="A46" s="4" t="s">
        <v>14</v>
      </c>
      <c r="B46" s="6">
        <v>1.8702290076335899E-2</v>
      </c>
      <c r="C46" s="19">
        <f t="shared" si="1"/>
        <v>3.0192398963163083E-2</v>
      </c>
    </row>
    <row r="47" spans="1:3" x14ac:dyDescent="0.2">
      <c r="A47" s="4" t="s">
        <v>12</v>
      </c>
      <c r="B47" s="6">
        <v>1.9404208800218599E-2</v>
      </c>
      <c r="C47" s="19">
        <f t="shared" si="1"/>
        <v>3.0192398963163083E-2</v>
      </c>
    </row>
    <row r="48" spans="1:3" x14ac:dyDescent="0.2">
      <c r="A48" s="4" t="s">
        <v>16</v>
      </c>
      <c r="B48" s="6">
        <v>4.08576051779935E-2</v>
      </c>
      <c r="C48" s="19">
        <f t="shared" si="1"/>
        <v>3.0192398963163083E-2</v>
      </c>
    </row>
    <row r="49" spans="1:3" x14ac:dyDescent="0.2">
      <c r="A49" s="4" t="s">
        <v>7</v>
      </c>
      <c r="B49" s="6">
        <v>5.1098620337250898E-2</v>
      </c>
      <c r="C49" s="19">
        <f t="shared" si="1"/>
        <v>3.0192398963163083E-2</v>
      </c>
    </row>
    <row r="50" spans="1:3" x14ac:dyDescent="0.2">
      <c r="A50" s="4" t="s">
        <v>4</v>
      </c>
      <c r="B50" s="6">
        <v>5.8472178560201198E-2</v>
      </c>
      <c r="C50" s="19">
        <f t="shared" si="1"/>
        <v>3.0192398963163083E-2</v>
      </c>
    </row>
    <row r="51" spans="1:3" x14ac:dyDescent="0.2">
      <c r="A51" s="4" t="s">
        <v>11</v>
      </c>
      <c r="B51" s="6">
        <v>7.7680939749905295E-2</v>
      </c>
      <c r="C51" s="19">
        <f t="shared" si="1"/>
        <v>3.0192398963163083E-2</v>
      </c>
    </row>
    <row r="54" spans="1:3" x14ac:dyDescent="0.2">
      <c r="A54" s="4"/>
      <c r="B54" s="10" t="s">
        <v>28</v>
      </c>
    </row>
    <row r="55" spans="1:3" x14ac:dyDescent="0.2">
      <c r="A55" s="4" t="s">
        <v>8</v>
      </c>
      <c r="B55" s="4">
        <v>125</v>
      </c>
    </row>
    <row r="56" spans="1:3" x14ac:dyDescent="0.2">
      <c r="A56" s="4" t="s">
        <v>11</v>
      </c>
      <c r="B56" s="4">
        <v>199</v>
      </c>
    </row>
    <row r="57" spans="1:3" x14ac:dyDescent="0.2">
      <c r="A57" s="4" t="s">
        <v>12</v>
      </c>
      <c r="B57" s="4">
        <v>213</v>
      </c>
    </row>
    <row r="58" spans="1:3" x14ac:dyDescent="0.2">
      <c r="A58" s="4" t="s">
        <v>4</v>
      </c>
      <c r="B58" s="4">
        <v>221</v>
      </c>
    </row>
    <row r="59" spans="1:3" x14ac:dyDescent="0.2">
      <c r="A59" s="4" t="s">
        <v>9</v>
      </c>
      <c r="B59" s="4">
        <v>266</v>
      </c>
    </row>
    <row r="60" spans="1:3" x14ac:dyDescent="0.2">
      <c r="A60" s="4" t="s">
        <v>6</v>
      </c>
      <c r="B60" s="4">
        <v>318</v>
      </c>
    </row>
    <row r="61" spans="1:3" x14ac:dyDescent="0.2">
      <c r="A61" s="4" t="s">
        <v>16</v>
      </c>
      <c r="B61" s="4">
        <v>375</v>
      </c>
    </row>
    <row r="62" spans="1:3" x14ac:dyDescent="0.2">
      <c r="A62" s="4" t="s">
        <v>14</v>
      </c>
      <c r="B62" s="4">
        <v>576</v>
      </c>
    </row>
    <row r="63" spans="1:3" x14ac:dyDescent="0.2">
      <c r="A63" s="4" t="s">
        <v>7</v>
      </c>
      <c r="B63" s="4">
        <v>799</v>
      </c>
    </row>
    <row r="64" spans="1:3" x14ac:dyDescent="0.2">
      <c r="A64" s="4" t="s">
        <v>13</v>
      </c>
      <c r="B64" s="4">
        <v>1205</v>
      </c>
    </row>
    <row r="65" spans="1:3" x14ac:dyDescent="0.2">
      <c r="A65" s="23" t="s">
        <v>41</v>
      </c>
      <c r="B65" s="24">
        <f>SUM(B55:B64)</f>
        <v>4297</v>
      </c>
    </row>
    <row r="66" spans="1:3" x14ac:dyDescent="0.2">
      <c r="A66" s="23" t="s">
        <v>40</v>
      </c>
      <c r="B66" s="24">
        <v>27391</v>
      </c>
    </row>
    <row r="67" spans="1:3" x14ac:dyDescent="0.2">
      <c r="B67" s="14">
        <f>B65/B66</f>
        <v>0.15687634624511701</v>
      </c>
    </row>
    <row r="69" spans="1:3" x14ac:dyDescent="0.2">
      <c r="A69" s="4"/>
      <c r="B69" s="10" t="s">
        <v>29</v>
      </c>
    </row>
    <row r="70" spans="1:3" x14ac:dyDescent="0.2">
      <c r="A70" s="4" t="s">
        <v>12</v>
      </c>
      <c r="B70" s="6">
        <v>6.0528559249786902E-2</v>
      </c>
      <c r="C70" s="19">
        <f>$B$67</f>
        <v>0.15687634624511701</v>
      </c>
    </row>
    <row r="71" spans="1:3" x14ac:dyDescent="0.2">
      <c r="A71" s="4" t="s">
        <v>4</v>
      </c>
      <c r="B71" s="6">
        <v>7.8036723163841804E-2</v>
      </c>
      <c r="C71" s="19">
        <f t="shared" ref="C71:C79" si="2">$B$67</f>
        <v>0.15687634624511701</v>
      </c>
    </row>
    <row r="72" spans="1:3" x14ac:dyDescent="0.2">
      <c r="A72" s="4" t="s">
        <v>11</v>
      </c>
      <c r="B72" s="6">
        <v>7.8874355925485501E-2</v>
      </c>
      <c r="C72" s="19">
        <f t="shared" si="2"/>
        <v>0.15687634624511701</v>
      </c>
    </row>
    <row r="73" spans="1:3" x14ac:dyDescent="0.2">
      <c r="A73" s="4" t="s">
        <v>6</v>
      </c>
      <c r="B73" s="6">
        <v>8.8186356073211306E-2</v>
      </c>
      <c r="C73" s="19">
        <f t="shared" si="2"/>
        <v>0.15687634624511701</v>
      </c>
    </row>
    <row r="74" spans="1:3" x14ac:dyDescent="0.2">
      <c r="A74" s="4" t="s">
        <v>9</v>
      </c>
      <c r="B74" s="6">
        <v>0.111811685582177</v>
      </c>
      <c r="C74" s="19">
        <f t="shared" si="2"/>
        <v>0.15687634624511701</v>
      </c>
    </row>
    <row r="75" spans="1:3" x14ac:dyDescent="0.2">
      <c r="A75" s="4" t="s">
        <v>16</v>
      </c>
      <c r="B75" s="6">
        <v>0.14810426540284399</v>
      </c>
      <c r="C75" s="19">
        <f t="shared" si="2"/>
        <v>0.15687634624511701</v>
      </c>
    </row>
    <row r="76" spans="1:3" x14ac:dyDescent="0.2">
      <c r="A76" s="4" t="s">
        <v>14</v>
      </c>
      <c r="B76" s="6">
        <v>0.22757803239826199</v>
      </c>
      <c r="C76" s="19">
        <f t="shared" si="2"/>
        <v>0.15687634624511701</v>
      </c>
    </row>
    <row r="77" spans="1:3" x14ac:dyDescent="0.2">
      <c r="A77" s="4" t="s">
        <v>13</v>
      </c>
      <c r="B77" s="6">
        <v>0.26969561324977598</v>
      </c>
      <c r="C77" s="19">
        <f t="shared" si="2"/>
        <v>0.15687634624511701</v>
      </c>
    </row>
    <row r="78" spans="1:3" x14ac:dyDescent="0.2">
      <c r="A78" s="4" t="s">
        <v>8</v>
      </c>
      <c r="B78" s="6">
        <v>0.38343558282208601</v>
      </c>
      <c r="C78" s="19">
        <f t="shared" si="2"/>
        <v>0.15687634624511701</v>
      </c>
    </row>
    <row r="79" spans="1:3" x14ac:dyDescent="0.2">
      <c r="A79" s="4" t="s">
        <v>7</v>
      </c>
      <c r="B79" s="6">
        <v>0.40578974098527198</v>
      </c>
      <c r="C79" s="19">
        <f t="shared" si="2"/>
        <v>0.15687634624511701</v>
      </c>
    </row>
  </sheetData>
  <sortState ref="A70:B79">
    <sortCondition ref="B68:B77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14"/>
  <sheetViews>
    <sheetView tabSelected="1" workbookViewId="0"/>
  </sheetViews>
  <sheetFormatPr baseColWidth="10" defaultColWidth="11.42578125" defaultRowHeight="12.75" x14ac:dyDescent="0.2"/>
  <cols>
    <col min="1" max="14" width="11.42578125" style="11"/>
    <col min="15" max="15" width="1.42578125" style="11" customWidth="1"/>
    <col min="16" max="16" width="6.85546875" style="11" customWidth="1"/>
    <col min="17" max="16384" width="11.42578125" style="11"/>
  </cols>
  <sheetData>
    <row r="1" spans="2:21" x14ac:dyDescent="0.2">
      <c r="B1" s="12" t="s">
        <v>43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16" spans="2:21" x14ac:dyDescent="0.2">
      <c r="B16" s="15" t="s">
        <v>42</v>
      </c>
    </row>
    <row r="18" spans="2:2" x14ac:dyDescent="0.2">
      <c r="B18" s="13" t="s">
        <v>31</v>
      </c>
    </row>
    <row r="19" spans="2:2" x14ac:dyDescent="0.2">
      <c r="B19" s="13"/>
    </row>
    <row r="36" spans="2:2" x14ac:dyDescent="0.2">
      <c r="B36" s="15" t="s">
        <v>44</v>
      </c>
    </row>
    <row r="38" spans="2:2" x14ac:dyDescent="0.2">
      <c r="B38" s="13" t="s">
        <v>45</v>
      </c>
    </row>
    <row r="39" spans="2:2" x14ac:dyDescent="0.2">
      <c r="B39" s="13"/>
    </row>
    <row r="56" spans="2:2" x14ac:dyDescent="0.2">
      <c r="B56" s="15" t="s">
        <v>46</v>
      </c>
    </row>
    <row r="58" spans="2:2" x14ac:dyDescent="0.2">
      <c r="B58" s="13" t="s">
        <v>32</v>
      </c>
    </row>
    <row r="59" spans="2:2" x14ac:dyDescent="0.2">
      <c r="B59" s="13"/>
    </row>
    <row r="76" spans="2:2" x14ac:dyDescent="0.2">
      <c r="B76" s="15" t="s">
        <v>34</v>
      </c>
    </row>
    <row r="94" spans="2:2" x14ac:dyDescent="0.2">
      <c r="B94" s="15" t="s">
        <v>39</v>
      </c>
    </row>
    <row r="96" spans="2:2" x14ac:dyDescent="0.2">
      <c r="B96" s="13" t="s">
        <v>33</v>
      </c>
    </row>
    <row r="97" spans="2:2" x14ac:dyDescent="0.2">
      <c r="B97" s="13"/>
    </row>
    <row r="114" spans="2:2" x14ac:dyDescent="0.2">
      <c r="B114" s="15" t="s">
        <v>30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8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Répartition heures</vt:lpstr>
      <vt:lpstr>Sous service</vt:lpstr>
      <vt:lpstr>Encadrement</vt:lpstr>
      <vt:lpstr>Etudiants</vt:lpstr>
      <vt:lpstr>Ensemble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2019-06-06T14:47:57Z</cp:lastPrinted>
  <dcterms:created xsi:type="dcterms:W3CDTF">2019-06-03T13:40:31Z</dcterms:created>
  <dcterms:modified xsi:type="dcterms:W3CDTF">2019-06-19T07:33:31Z</dcterms:modified>
</cp:coreProperties>
</file>