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homme\Downloads\"/>
    </mc:Choice>
  </mc:AlternateContent>
  <xr:revisionPtr revIDLastSave="0" documentId="13_ncr:1_{1F7572D4-A13A-4D3C-96B1-829E2C0524FA}" xr6:coauthVersionLast="36" xr6:coauthVersionMax="36" xr10:uidLastSave="{00000000-0000-0000-0000-000000000000}"/>
  <bookViews>
    <workbookView xWindow="0" yWindow="0" windowWidth="23040" windowHeight="9828" xr2:uid="{00000000-000D-0000-FFFF-FFFF00000000}"/>
  </bookViews>
  <sheets>
    <sheet name="M1 MEEF - 2018-2022" sheetId="1" r:id="rId1"/>
  </sheets>
  <calcPr calcId="191029"/>
</workbook>
</file>

<file path=xl/calcChain.xml><?xml version="1.0" encoding="utf-8"?>
<calcChain xmlns="http://schemas.openxmlformats.org/spreadsheetml/2006/main">
  <c r="S34" i="1" l="1"/>
  <c r="O34" i="1"/>
  <c r="P34" i="1"/>
  <c r="S32" i="1"/>
  <c r="S29" i="1"/>
  <c r="S26" i="1"/>
  <c r="S24" i="1"/>
  <c r="S22" i="1"/>
  <c r="S20" i="1"/>
  <c r="S18" i="1"/>
  <c r="S16" i="1"/>
  <c r="S14" i="1"/>
  <c r="S13" i="1"/>
  <c r="S11" i="1"/>
  <c r="R32" i="1"/>
  <c r="R29" i="1"/>
  <c r="R26" i="1"/>
  <c r="R24" i="1"/>
  <c r="R22" i="1"/>
  <c r="R20" i="1"/>
  <c r="R18" i="1"/>
  <c r="R16" i="1"/>
  <c r="R14" i="1"/>
  <c r="R13" i="1"/>
  <c r="R11" i="1"/>
  <c r="Q34" i="1"/>
  <c r="H34" i="1"/>
  <c r="E34" i="1"/>
  <c r="H33" i="1"/>
  <c r="H28" i="1"/>
  <c r="H27" i="1"/>
  <c r="H19" i="1"/>
  <c r="H17" i="1"/>
  <c r="H15" i="1"/>
  <c r="H12" i="1"/>
  <c r="G33" i="1"/>
  <c r="G28" i="1"/>
  <c r="G27" i="1"/>
  <c r="G19" i="1"/>
  <c r="G17" i="1"/>
  <c r="G15" i="1"/>
  <c r="G12" i="1"/>
  <c r="F34" i="1"/>
  <c r="R34" i="1" l="1"/>
  <c r="G34" i="1"/>
  <c r="I34" i="1"/>
  <c r="J34" i="1"/>
  <c r="K34" i="1"/>
  <c r="L34" i="1"/>
  <c r="M34" i="1"/>
  <c r="N34" i="1"/>
</calcChain>
</file>

<file path=xl/sharedStrings.xml><?xml version="1.0" encoding="utf-8"?>
<sst xmlns="http://schemas.openxmlformats.org/spreadsheetml/2006/main" count="90" uniqueCount="57">
  <si>
    <t>2018</t>
  </si>
  <si>
    <t>2019</t>
  </si>
  <si>
    <t>2020</t>
  </si>
  <si>
    <t>2021</t>
  </si>
  <si>
    <t>2022</t>
  </si>
  <si>
    <t>MASTER 1 MEEF 1ER DEGRE / PROFESSORAT DES ECOLES</t>
  </si>
  <si>
    <t>4PRF01</t>
  </si>
  <si>
    <t>PR401</t>
  </si>
  <si>
    <t>MASTER 1 MEEF 2ND DEGR / CHINOIS</t>
  </si>
  <si>
    <t>4CRF04</t>
  </si>
  <si>
    <t>MASTER 1 MEEF 2ND DEGRE / ECONOMIE-GESTION (CAPET)</t>
  </si>
  <si>
    <t>4ERF02</t>
  </si>
  <si>
    <t>ER402</t>
  </si>
  <si>
    <t>MASTER 1 MEEF 2ND DEGRE / EDUCATION MUSICALE ET CHANT CHORAL</t>
  </si>
  <si>
    <t>4DRF03</t>
  </si>
  <si>
    <t>DR402</t>
  </si>
  <si>
    <t>MASTER 1 MEEF 2ND DEGRE / HISTOIRE GEOGRAPHIE</t>
  </si>
  <si>
    <t>4BRF01</t>
  </si>
  <si>
    <t>BR401</t>
  </si>
  <si>
    <t>MASTER 1 MEEF 2ND DEGRE / LANGUES VIVANTES ETRANGERES : ALLEMAND</t>
  </si>
  <si>
    <t>4CRF01</t>
  </si>
  <si>
    <t>CR401</t>
  </si>
  <si>
    <t>MASTER 1 MEEF 2ND DEGRE / LANGUES VIVANTES ETRANGERES : ANGLAIS</t>
  </si>
  <si>
    <t>4CRF02</t>
  </si>
  <si>
    <t>CR402</t>
  </si>
  <si>
    <t>MASTER 1 MEEF 2ND DEGRE / LANGUES VIVANTES ETRANGERES : ARABE</t>
  </si>
  <si>
    <t>4CRF03</t>
  </si>
  <si>
    <t>CR404</t>
  </si>
  <si>
    <t>MASTER 1 MEEF 2ND DEGRE / LANGUES VIVANTES ETRANGERES : ESPAGNOL</t>
  </si>
  <si>
    <t>4CRF05</t>
  </si>
  <si>
    <t>CR403</t>
  </si>
  <si>
    <t>MASTER 1 MEEF 2ND DEGRE / LETTRES CLASSIQUES</t>
  </si>
  <si>
    <t>DR401</t>
  </si>
  <si>
    <t>MASTER 1 MEEF 2ND DEGRE / LETTRES MODERNES</t>
  </si>
  <si>
    <t>4DRF02</t>
  </si>
  <si>
    <t>DR404</t>
  </si>
  <si>
    <t>CR429</t>
  </si>
  <si>
    <t>MASTER 1 MEEF 2ND DEGRE / SCIENCES ECONOMIQUES ET SOCIALES</t>
  </si>
  <si>
    <t>4ERF01</t>
  </si>
  <si>
    <t>ER401</t>
  </si>
  <si>
    <t>Mention M1 MEEF</t>
  </si>
  <si>
    <t>MASTER 1 MEEF 2ND DEGRE / ALLEMAND - UFA (LEIPZIG) 1A</t>
  </si>
  <si>
    <t>Code étape</t>
  </si>
  <si>
    <t>SOMME</t>
  </si>
  <si>
    <t>Ensemble des inscrits définitifs</t>
  </si>
  <si>
    <t>Canditatures valides</t>
  </si>
  <si>
    <t>Suivi des candidatures et inscriptions en M1 MEEF de 2018 à 2022</t>
  </si>
  <si>
    <t>Données actualisées le 25/11/2022</t>
  </si>
  <si>
    <t>Source : BO-Apogée Pilotage et BO-Ecandidat</t>
  </si>
  <si>
    <t>Réalisation: OFIVE</t>
  </si>
  <si>
    <t>Inscriptions principales et secondes non annulées - Hors année de césure - Hors convention UCLY - HORS ETAPES VAE</t>
  </si>
  <si>
    <t>ND*</t>
  </si>
  <si>
    <t>* donnée non disponible sur Ecandidat</t>
  </si>
  <si>
    <t>Capacités M1</t>
  </si>
  <si>
    <t>Pas définie</t>
  </si>
  <si>
    <t>% remplissage</t>
  </si>
  <si>
    <t>Places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</si>
</sst>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sz val="14"/>
      <color rgb="FF333333"/>
      <name val="Arial"/>
      <family val="2"/>
    </font>
    <font>
      <sz val="12"/>
      <color rgb="FF333333"/>
      <name val="Arial"/>
      <family val="2"/>
    </font>
    <font>
      <b/>
      <sz val="11"/>
      <color rgb="FFFF0000"/>
      <name val="Arial"/>
      <family val="2"/>
    </font>
    <font>
      <sz val="9"/>
      <color rgb="FF333333"/>
      <name val="Calibri"/>
      <family val="2"/>
      <scheme val="minor"/>
    </font>
    <font>
      <b/>
      <sz val="12"/>
      <color rgb="FF333333"/>
      <name val="Calibri"/>
      <family val="2"/>
      <scheme val="minor"/>
    </font>
    <font>
      <b/>
      <sz val="9"/>
      <color rgb="FF333333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CCFF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9" fontId="8" fillId="2" borderId="2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left" vertical="center"/>
    </xf>
    <xf numFmtId="49" fontId="6" fillId="3" borderId="11" xfId="0" applyNumberFormat="1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9" fontId="6" fillId="4" borderId="8" xfId="1" applyFont="1" applyFill="1" applyBorder="1" applyAlignment="1">
      <alignment horizontal="center" vertical="center"/>
    </xf>
    <xf numFmtId="9" fontId="6" fillId="4" borderId="8" xfId="1" applyNumberFormat="1" applyFont="1" applyFill="1" applyBorder="1" applyAlignment="1">
      <alignment horizontal="center" vertical="center"/>
    </xf>
    <xf numFmtId="9" fontId="6" fillId="4" borderId="11" xfId="1" applyFont="1" applyFill="1" applyBorder="1" applyAlignment="1">
      <alignment horizontal="center" vertical="center"/>
    </xf>
    <xf numFmtId="9" fontId="8" fillId="4" borderId="3" xfId="1" applyFont="1" applyFill="1" applyBorder="1" applyAlignment="1">
      <alignment horizontal="center" vertical="center"/>
    </xf>
    <xf numFmtId="9" fontId="6" fillId="4" borderId="5" xfId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left" vertical="center"/>
    </xf>
    <xf numFmtId="49" fontId="6" fillId="3" borderId="7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zoomScale="80" zoomScaleNormal="80" workbookViewId="0">
      <selection activeCell="I11" sqref="I11"/>
    </sheetView>
  </sheetViews>
  <sheetFormatPr baseColWidth="10" defaultRowHeight="13.2" x14ac:dyDescent="0.25"/>
  <cols>
    <col min="1" max="1" width="5.77734375" customWidth="1"/>
    <col min="2" max="2" width="71.5546875" customWidth="1"/>
    <col min="3" max="3" width="12.44140625" bestFit="1" customWidth="1"/>
    <col min="4" max="7" width="14.77734375" customWidth="1"/>
    <col min="8" max="8" width="25.21875" customWidth="1"/>
    <col min="9" max="9" width="14.77734375" customWidth="1"/>
    <col min="10" max="10" width="25.21875" bestFit="1" customWidth="1"/>
    <col min="11" max="11" width="14.77734375" customWidth="1"/>
    <col min="12" max="12" width="25.21875" bestFit="1" customWidth="1"/>
    <col min="13" max="13" width="14.77734375" customWidth="1"/>
    <col min="14" max="14" width="25.21875" bestFit="1" customWidth="1"/>
    <col min="15" max="18" width="14.77734375" customWidth="1"/>
    <col min="19" max="19" width="25.21875" bestFit="1" customWidth="1"/>
    <col min="20" max="20" width="6.21875" customWidth="1"/>
  </cols>
  <sheetData>
    <row r="1" spans="1:19" s="2" customFormat="1" ht="31.5" customHeight="1" x14ac:dyDescent="0.2">
      <c r="A1" s="37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O1" s="3"/>
      <c r="P1" s="3"/>
      <c r="Q1" s="3"/>
      <c r="R1" s="3"/>
    </row>
    <row r="2" spans="1:19" s="2" customFormat="1" ht="17.100000000000001" customHeight="1" x14ac:dyDescent="0.2">
      <c r="A2" s="38" t="s">
        <v>47</v>
      </c>
      <c r="B2" s="38"/>
      <c r="C2" s="38"/>
      <c r="D2" s="38"/>
      <c r="E2" s="38"/>
      <c r="F2" s="38"/>
      <c r="G2" s="38"/>
      <c r="H2" s="38"/>
      <c r="I2" s="38"/>
      <c r="O2" s="3"/>
      <c r="P2" s="3"/>
      <c r="Q2" s="3"/>
      <c r="R2" s="3"/>
    </row>
    <row r="3" spans="1:19" s="2" customFormat="1" ht="17.100000000000001" customHeight="1" x14ac:dyDescent="0.2">
      <c r="A3" s="38" t="s">
        <v>48</v>
      </c>
      <c r="B3" s="38"/>
      <c r="C3" s="38"/>
      <c r="D3" s="38"/>
      <c r="E3" s="38"/>
      <c r="F3" s="38"/>
      <c r="G3" s="38"/>
      <c r="H3" s="38"/>
      <c r="I3" s="38"/>
      <c r="O3" s="3"/>
      <c r="P3" s="3"/>
      <c r="Q3" s="3"/>
      <c r="R3" s="3"/>
    </row>
    <row r="4" spans="1:19" s="2" customFormat="1" ht="17.100000000000001" customHeight="1" x14ac:dyDescent="0.2">
      <c r="A4" s="38" t="s">
        <v>49</v>
      </c>
      <c r="B4" s="38"/>
      <c r="C4" s="38"/>
      <c r="D4" s="38"/>
      <c r="E4" s="38"/>
      <c r="F4" s="38"/>
      <c r="G4" s="38"/>
      <c r="H4" s="38"/>
      <c r="I4" s="38"/>
      <c r="O4" s="3"/>
      <c r="P4" s="3"/>
      <c r="Q4" s="3"/>
      <c r="R4" s="3"/>
    </row>
    <row r="5" spans="1:19" s="2" customFormat="1" ht="8.5500000000000007" customHeight="1" x14ac:dyDescent="0.2">
      <c r="O5" s="3"/>
      <c r="P5" s="3"/>
      <c r="Q5" s="3"/>
      <c r="R5" s="3"/>
    </row>
    <row r="6" spans="1:19" s="2" customFormat="1" ht="8.5500000000000007" customHeight="1" x14ac:dyDescent="0.2">
      <c r="O6" s="3"/>
      <c r="P6" s="3"/>
      <c r="Q6" s="3"/>
      <c r="R6" s="3"/>
    </row>
    <row r="7" spans="1:19" s="2" customFormat="1" ht="33.6" customHeight="1" x14ac:dyDescent="0.2">
      <c r="A7" s="39" t="s">
        <v>50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O7" s="3"/>
      <c r="P7" s="3"/>
      <c r="Q7" s="3"/>
      <c r="R7" s="3"/>
    </row>
    <row r="8" spans="1:19" ht="19.95" customHeight="1" x14ac:dyDescent="0.25"/>
    <row r="9" spans="1:19" s="1" customFormat="1" ht="24" customHeight="1" x14ac:dyDescent="0.25">
      <c r="B9" s="4"/>
      <c r="C9" s="5"/>
      <c r="D9" s="40" t="s">
        <v>0</v>
      </c>
      <c r="E9" s="40"/>
      <c r="F9" s="40"/>
      <c r="G9" s="40"/>
      <c r="H9" s="40"/>
      <c r="I9" s="40" t="s">
        <v>1</v>
      </c>
      <c r="J9" s="40"/>
      <c r="K9" s="40" t="s">
        <v>2</v>
      </c>
      <c r="L9" s="40"/>
      <c r="M9" s="40" t="s">
        <v>3</v>
      </c>
      <c r="N9" s="40"/>
      <c r="O9" s="40" t="s">
        <v>4</v>
      </c>
      <c r="P9" s="40"/>
      <c r="Q9" s="40"/>
      <c r="R9" s="40"/>
      <c r="S9" s="40"/>
    </row>
    <row r="10" spans="1:19" s="1" customFormat="1" ht="24" customHeight="1" thickBot="1" x14ac:dyDescent="0.25">
      <c r="B10" s="6" t="s">
        <v>40</v>
      </c>
      <c r="C10" s="7" t="s">
        <v>42</v>
      </c>
      <c r="D10" s="8" t="s">
        <v>45</v>
      </c>
      <c r="E10" s="8" t="s">
        <v>53</v>
      </c>
      <c r="F10" s="9" t="s">
        <v>44</v>
      </c>
      <c r="G10" s="9" t="s">
        <v>56</v>
      </c>
      <c r="H10" s="9" t="s">
        <v>55</v>
      </c>
      <c r="I10" s="8" t="s">
        <v>45</v>
      </c>
      <c r="J10" s="9" t="s">
        <v>44</v>
      </c>
      <c r="K10" s="8" t="s">
        <v>45</v>
      </c>
      <c r="L10" s="9" t="s">
        <v>44</v>
      </c>
      <c r="M10" s="8" t="s">
        <v>45</v>
      </c>
      <c r="N10" s="9" t="s">
        <v>44</v>
      </c>
      <c r="O10" s="8" t="s">
        <v>45</v>
      </c>
      <c r="P10" s="8" t="s">
        <v>53</v>
      </c>
      <c r="Q10" s="9" t="s">
        <v>44</v>
      </c>
      <c r="R10" s="9" t="s">
        <v>56</v>
      </c>
      <c r="S10" s="9" t="s">
        <v>55</v>
      </c>
    </row>
    <row r="11" spans="1:19" s="1" customFormat="1" ht="19.649999999999999" customHeight="1" x14ac:dyDescent="0.2">
      <c r="B11" s="35" t="s">
        <v>5</v>
      </c>
      <c r="C11" s="10" t="s">
        <v>6</v>
      </c>
      <c r="D11" s="11"/>
      <c r="E11" s="11"/>
      <c r="F11" s="12"/>
      <c r="G11" s="12"/>
      <c r="H11" s="12"/>
      <c r="I11" s="11"/>
      <c r="J11" s="12"/>
      <c r="K11" s="11"/>
      <c r="L11" s="12"/>
      <c r="M11" s="11"/>
      <c r="N11" s="12"/>
      <c r="O11" s="11">
        <v>1561</v>
      </c>
      <c r="P11" s="27">
        <v>105</v>
      </c>
      <c r="Q11" s="13">
        <v>86</v>
      </c>
      <c r="R11" s="12">
        <f>P11-Q11</f>
        <v>19</v>
      </c>
      <c r="S11" s="34">
        <f>Q11/P11</f>
        <v>0.81904761904761902</v>
      </c>
    </row>
    <row r="12" spans="1:19" s="1" customFormat="1" ht="19.2" customHeight="1" thickBot="1" x14ac:dyDescent="0.25">
      <c r="B12" s="36"/>
      <c r="C12" s="14" t="s">
        <v>7</v>
      </c>
      <c r="D12" s="15" t="s">
        <v>51</v>
      </c>
      <c r="E12" s="15">
        <v>105</v>
      </c>
      <c r="F12" s="16">
        <v>101</v>
      </c>
      <c r="G12" s="16">
        <f>E12-F12</f>
        <v>4</v>
      </c>
      <c r="H12" s="31">
        <f>F12/E12</f>
        <v>0.96190476190476193</v>
      </c>
      <c r="I12" s="15">
        <v>1915</v>
      </c>
      <c r="J12" s="16">
        <v>92</v>
      </c>
      <c r="K12" s="15">
        <v>1216</v>
      </c>
      <c r="L12" s="16">
        <v>92</v>
      </c>
      <c r="M12" s="15">
        <v>1728</v>
      </c>
      <c r="N12" s="16">
        <v>95</v>
      </c>
      <c r="O12" s="15"/>
      <c r="P12" s="28"/>
      <c r="Q12" s="17"/>
      <c r="R12" s="16"/>
      <c r="S12" s="30"/>
    </row>
    <row r="13" spans="1:19" s="1" customFormat="1" ht="19.649999999999999" customHeight="1" thickBot="1" x14ac:dyDescent="0.25">
      <c r="B13" s="18" t="s">
        <v>8</v>
      </c>
      <c r="C13" s="19" t="s">
        <v>9</v>
      </c>
      <c r="D13" s="20"/>
      <c r="E13" s="20"/>
      <c r="F13" s="21"/>
      <c r="G13" s="21"/>
      <c r="H13" s="21"/>
      <c r="I13" s="20"/>
      <c r="J13" s="21"/>
      <c r="K13" s="20"/>
      <c r="L13" s="21"/>
      <c r="M13" s="20"/>
      <c r="N13" s="21"/>
      <c r="O13" s="20">
        <v>17</v>
      </c>
      <c r="P13" s="29">
        <v>15</v>
      </c>
      <c r="Q13" s="22">
        <v>4</v>
      </c>
      <c r="R13" s="21">
        <f>P13-Q13</f>
        <v>11</v>
      </c>
      <c r="S13" s="32">
        <f>Q13/P13</f>
        <v>0.26666666666666666</v>
      </c>
    </row>
    <row r="14" spans="1:19" s="1" customFormat="1" ht="19.2" customHeight="1" x14ac:dyDescent="0.2">
      <c r="B14" s="35" t="s">
        <v>10</v>
      </c>
      <c r="C14" s="10" t="s">
        <v>11</v>
      </c>
      <c r="D14" s="11"/>
      <c r="E14" s="11"/>
      <c r="F14" s="12"/>
      <c r="G14" s="12"/>
      <c r="H14" s="12"/>
      <c r="I14" s="11"/>
      <c r="J14" s="12"/>
      <c r="K14" s="11"/>
      <c r="L14" s="12"/>
      <c r="M14" s="11"/>
      <c r="N14" s="12"/>
      <c r="O14" s="11">
        <v>94</v>
      </c>
      <c r="P14" s="27">
        <v>20</v>
      </c>
      <c r="Q14" s="13">
        <v>12</v>
      </c>
      <c r="R14" s="12">
        <f>P14-Q14</f>
        <v>8</v>
      </c>
      <c r="S14" s="34">
        <f>Q14/P14</f>
        <v>0.6</v>
      </c>
    </row>
    <row r="15" spans="1:19" s="1" customFormat="1" ht="19.649999999999999" customHeight="1" thickBot="1" x14ac:dyDescent="0.25">
      <c r="B15" s="36"/>
      <c r="C15" s="14" t="s">
        <v>12</v>
      </c>
      <c r="D15" s="15" t="s">
        <v>51</v>
      </c>
      <c r="E15" s="15">
        <v>20</v>
      </c>
      <c r="F15" s="16">
        <v>17</v>
      </c>
      <c r="G15" s="16">
        <f>E15-F15</f>
        <v>3</v>
      </c>
      <c r="H15" s="30">
        <f>F15/E15</f>
        <v>0.85</v>
      </c>
      <c r="I15" s="15">
        <v>74</v>
      </c>
      <c r="J15" s="16">
        <v>8</v>
      </c>
      <c r="K15" s="15">
        <v>95</v>
      </c>
      <c r="L15" s="16">
        <v>9</v>
      </c>
      <c r="M15" s="15">
        <v>87</v>
      </c>
      <c r="N15" s="16">
        <v>13</v>
      </c>
      <c r="O15" s="15"/>
      <c r="P15" s="28"/>
      <c r="Q15" s="17"/>
      <c r="R15" s="16"/>
      <c r="S15" s="30"/>
    </row>
    <row r="16" spans="1:19" s="1" customFormat="1" ht="19.649999999999999" customHeight="1" x14ac:dyDescent="0.2">
      <c r="B16" s="35" t="s">
        <v>13</v>
      </c>
      <c r="C16" s="10" t="s">
        <v>14</v>
      </c>
      <c r="D16" s="11"/>
      <c r="E16" s="11"/>
      <c r="F16" s="12"/>
      <c r="G16" s="12"/>
      <c r="H16" s="12"/>
      <c r="I16" s="11"/>
      <c r="J16" s="12"/>
      <c r="K16" s="11"/>
      <c r="L16" s="12"/>
      <c r="M16" s="11"/>
      <c r="N16" s="12"/>
      <c r="O16" s="11">
        <v>40</v>
      </c>
      <c r="P16" s="27">
        <v>17</v>
      </c>
      <c r="Q16" s="13">
        <v>14</v>
      </c>
      <c r="R16" s="12">
        <f>P16-Q16</f>
        <v>3</v>
      </c>
      <c r="S16" s="34">
        <f>Q16/P16</f>
        <v>0.82352941176470584</v>
      </c>
    </row>
    <row r="17" spans="2:19" s="1" customFormat="1" ht="19.649999999999999" customHeight="1" thickBot="1" x14ac:dyDescent="0.25">
      <c r="B17" s="36"/>
      <c r="C17" s="14" t="s">
        <v>15</v>
      </c>
      <c r="D17" s="15" t="s">
        <v>51</v>
      </c>
      <c r="E17" s="15">
        <v>35</v>
      </c>
      <c r="F17" s="16">
        <v>18</v>
      </c>
      <c r="G17" s="16">
        <f>E17-F17</f>
        <v>17</v>
      </c>
      <c r="H17" s="30">
        <f>F17/E17</f>
        <v>0.51428571428571423</v>
      </c>
      <c r="I17" s="15">
        <v>25</v>
      </c>
      <c r="J17" s="16">
        <v>11</v>
      </c>
      <c r="K17" s="15">
        <v>31</v>
      </c>
      <c r="L17" s="16">
        <v>12</v>
      </c>
      <c r="M17" s="15">
        <v>38</v>
      </c>
      <c r="N17" s="16">
        <v>14</v>
      </c>
      <c r="O17" s="15"/>
      <c r="P17" s="28"/>
      <c r="Q17" s="17"/>
      <c r="R17" s="16"/>
      <c r="S17" s="30"/>
    </row>
    <row r="18" spans="2:19" s="1" customFormat="1" ht="19.649999999999999" customHeight="1" x14ac:dyDescent="0.2">
      <c r="B18" s="35" t="s">
        <v>16</v>
      </c>
      <c r="C18" s="10" t="s">
        <v>17</v>
      </c>
      <c r="D18" s="11"/>
      <c r="E18" s="11"/>
      <c r="F18" s="12"/>
      <c r="G18" s="12"/>
      <c r="H18" s="12"/>
      <c r="I18" s="11"/>
      <c r="J18" s="12"/>
      <c r="K18" s="11"/>
      <c r="L18" s="12"/>
      <c r="M18" s="11"/>
      <c r="N18" s="12"/>
      <c r="O18" s="11">
        <v>311</v>
      </c>
      <c r="P18" s="27">
        <v>50</v>
      </c>
      <c r="Q18" s="13">
        <v>10</v>
      </c>
      <c r="R18" s="12">
        <f>P18-Q18</f>
        <v>40</v>
      </c>
      <c r="S18" s="34">
        <f>Q18/P18</f>
        <v>0.2</v>
      </c>
    </row>
    <row r="19" spans="2:19" s="1" customFormat="1" ht="19.649999999999999" customHeight="1" thickBot="1" x14ac:dyDescent="0.25">
      <c r="B19" s="36"/>
      <c r="C19" s="14" t="s">
        <v>18</v>
      </c>
      <c r="D19" s="15" t="s">
        <v>51</v>
      </c>
      <c r="E19" s="15">
        <v>40</v>
      </c>
      <c r="F19" s="16">
        <v>37</v>
      </c>
      <c r="G19" s="16">
        <f>E19-F19</f>
        <v>3</v>
      </c>
      <c r="H19" s="30">
        <f>F19/E19</f>
        <v>0.92500000000000004</v>
      </c>
      <c r="I19" s="15">
        <v>179</v>
      </c>
      <c r="J19" s="16">
        <v>42</v>
      </c>
      <c r="K19" s="15">
        <v>214</v>
      </c>
      <c r="L19" s="16">
        <v>36</v>
      </c>
      <c r="M19" s="15">
        <v>214</v>
      </c>
      <c r="N19" s="16">
        <v>18</v>
      </c>
      <c r="O19" s="15"/>
      <c r="P19" s="28"/>
      <c r="Q19" s="17"/>
      <c r="R19" s="16"/>
      <c r="S19" s="30"/>
    </row>
    <row r="20" spans="2:19" s="1" customFormat="1" ht="19.649999999999999" customHeight="1" x14ac:dyDescent="0.2">
      <c r="B20" s="35" t="s">
        <v>19</v>
      </c>
      <c r="C20" s="10" t="s">
        <v>20</v>
      </c>
      <c r="D20" s="11"/>
      <c r="E20" s="11"/>
      <c r="F20" s="12"/>
      <c r="G20" s="12"/>
      <c r="H20" s="12"/>
      <c r="I20" s="11"/>
      <c r="J20" s="12"/>
      <c r="K20" s="11"/>
      <c r="L20" s="12"/>
      <c r="M20" s="11"/>
      <c r="N20" s="12"/>
      <c r="O20" s="11">
        <v>12</v>
      </c>
      <c r="P20" s="27">
        <v>15</v>
      </c>
      <c r="Q20" s="13">
        <v>1</v>
      </c>
      <c r="R20" s="12">
        <f>P20-Q20</f>
        <v>14</v>
      </c>
      <c r="S20" s="34">
        <f>Q20/P20</f>
        <v>6.6666666666666666E-2</v>
      </c>
    </row>
    <row r="21" spans="2:19" s="1" customFormat="1" ht="19.649999999999999" customHeight="1" thickBot="1" x14ac:dyDescent="0.25">
      <c r="B21" s="36"/>
      <c r="C21" s="14" t="s">
        <v>21</v>
      </c>
      <c r="D21" s="15" t="s">
        <v>51</v>
      </c>
      <c r="E21" s="15" t="s">
        <v>54</v>
      </c>
      <c r="F21" s="16">
        <v>6</v>
      </c>
      <c r="G21" s="16" t="s">
        <v>51</v>
      </c>
      <c r="H21" s="16" t="s">
        <v>51</v>
      </c>
      <c r="I21" s="15">
        <v>15</v>
      </c>
      <c r="J21" s="16">
        <v>4</v>
      </c>
      <c r="K21" s="15">
        <v>15</v>
      </c>
      <c r="L21" s="16">
        <v>4</v>
      </c>
      <c r="M21" s="15">
        <v>21</v>
      </c>
      <c r="N21" s="16">
        <v>3</v>
      </c>
      <c r="O21" s="15"/>
      <c r="P21" s="28"/>
      <c r="Q21" s="17"/>
      <c r="R21" s="16"/>
      <c r="S21" s="30"/>
    </row>
    <row r="22" spans="2:19" s="1" customFormat="1" ht="19.649999999999999" customHeight="1" x14ac:dyDescent="0.2">
      <c r="B22" s="35" t="s">
        <v>22</v>
      </c>
      <c r="C22" s="10" t="s">
        <v>23</v>
      </c>
      <c r="D22" s="11"/>
      <c r="E22" s="11"/>
      <c r="F22" s="12"/>
      <c r="G22" s="12"/>
      <c r="H22" s="12"/>
      <c r="I22" s="11"/>
      <c r="J22" s="12"/>
      <c r="K22" s="11"/>
      <c r="L22" s="12"/>
      <c r="M22" s="11"/>
      <c r="N22" s="12"/>
      <c r="O22" s="11">
        <v>333</v>
      </c>
      <c r="P22" s="27">
        <v>60</v>
      </c>
      <c r="Q22" s="13">
        <v>30</v>
      </c>
      <c r="R22" s="12">
        <f>P22-Q22</f>
        <v>30</v>
      </c>
      <c r="S22" s="34">
        <f>Q22/P22</f>
        <v>0.5</v>
      </c>
    </row>
    <row r="23" spans="2:19" s="1" customFormat="1" ht="19.649999999999999" customHeight="1" thickBot="1" x14ac:dyDescent="0.25">
      <c r="B23" s="36"/>
      <c r="C23" s="14" t="s">
        <v>24</v>
      </c>
      <c r="D23" s="15" t="s">
        <v>51</v>
      </c>
      <c r="E23" s="15" t="s">
        <v>54</v>
      </c>
      <c r="F23" s="16">
        <v>36</v>
      </c>
      <c r="G23" s="16" t="s">
        <v>51</v>
      </c>
      <c r="H23" s="16" t="s">
        <v>51</v>
      </c>
      <c r="I23" s="15">
        <v>240</v>
      </c>
      <c r="J23" s="16">
        <v>64</v>
      </c>
      <c r="K23" s="15">
        <v>331</v>
      </c>
      <c r="L23" s="16">
        <v>48</v>
      </c>
      <c r="M23" s="15">
        <v>474</v>
      </c>
      <c r="N23" s="16">
        <v>45</v>
      </c>
      <c r="O23" s="15"/>
      <c r="P23" s="28"/>
      <c r="Q23" s="17"/>
      <c r="R23" s="16"/>
      <c r="S23" s="30"/>
    </row>
    <row r="24" spans="2:19" s="1" customFormat="1" ht="19.649999999999999" customHeight="1" x14ac:dyDescent="0.2">
      <c r="B24" s="35" t="s">
        <v>25</v>
      </c>
      <c r="C24" s="10" t="s">
        <v>26</v>
      </c>
      <c r="D24" s="11"/>
      <c r="E24" s="11"/>
      <c r="F24" s="12"/>
      <c r="G24" s="12"/>
      <c r="H24" s="12"/>
      <c r="I24" s="11"/>
      <c r="J24" s="12"/>
      <c r="K24" s="11"/>
      <c r="L24" s="12"/>
      <c r="M24" s="11"/>
      <c r="N24" s="12"/>
      <c r="O24" s="11">
        <v>80</v>
      </c>
      <c r="P24" s="27">
        <v>10</v>
      </c>
      <c r="Q24" s="13">
        <v>10</v>
      </c>
      <c r="R24" s="12">
        <f>P24-Q24</f>
        <v>0</v>
      </c>
      <c r="S24" s="34">
        <f>Q24/P24</f>
        <v>1</v>
      </c>
    </row>
    <row r="25" spans="2:19" s="1" customFormat="1" ht="19.649999999999999" customHeight="1" thickBot="1" x14ac:dyDescent="0.25">
      <c r="B25" s="36"/>
      <c r="C25" s="14" t="s">
        <v>27</v>
      </c>
      <c r="D25" s="15"/>
      <c r="E25" s="15"/>
      <c r="F25" s="16"/>
      <c r="G25" s="16"/>
      <c r="H25" s="16"/>
      <c r="I25" s="15"/>
      <c r="J25" s="16"/>
      <c r="K25" s="15"/>
      <c r="L25" s="16"/>
      <c r="M25" s="15">
        <v>48</v>
      </c>
      <c r="N25" s="16">
        <v>1</v>
      </c>
      <c r="O25" s="15"/>
      <c r="P25" s="28"/>
      <c r="Q25" s="17"/>
      <c r="R25" s="16"/>
      <c r="S25" s="30"/>
    </row>
    <row r="26" spans="2:19" s="1" customFormat="1" ht="19.649999999999999" customHeight="1" x14ac:dyDescent="0.2">
      <c r="B26" s="35" t="s">
        <v>28</v>
      </c>
      <c r="C26" s="10" t="s">
        <v>29</v>
      </c>
      <c r="D26" s="11"/>
      <c r="E26" s="11"/>
      <c r="F26" s="12"/>
      <c r="G26" s="12"/>
      <c r="H26" s="12"/>
      <c r="I26" s="11"/>
      <c r="J26" s="12"/>
      <c r="K26" s="11"/>
      <c r="L26" s="12"/>
      <c r="M26" s="11"/>
      <c r="N26" s="12"/>
      <c r="O26" s="11">
        <v>156</v>
      </c>
      <c r="P26" s="27">
        <v>40</v>
      </c>
      <c r="Q26" s="13">
        <v>27</v>
      </c>
      <c r="R26" s="12">
        <f>P26-Q26</f>
        <v>13</v>
      </c>
      <c r="S26" s="34">
        <f>Q26/P26</f>
        <v>0.67500000000000004</v>
      </c>
    </row>
    <row r="27" spans="2:19" s="1" customFormat="1" ht="19.649999999999999" customHeight="1" thickBot="1" x14ac:dyDescent="0.25">
      <c r="B27" s="36"/>
      <c r="C27" s="14" t="s">
        <v>30</v>
      </c>
      <c r="D27" s="15" t="s">
        <v>51</v>
      </c>
      <c r="E27" s="15">
        <v>60</v>
      </c>
      <c r="F27" s="16">
        <v>31</v>
      </c>
      <c r="G27" s="16">
        <f>E27-F27</f>
        <v>29</v>
      </c>
      <c r="H27" s="30">
        <f>F27/E27</f>
        <v>0.51666666666666672</v>
      </c>
      <c r="I27" s="15">
        <v>114</v>
      </c>
      <c r="J27" s="16">
        <v>26</v>
      </c>
      <c r="K27" s="15">
        <v>167</v>
      </c>
      <c r="L27" s="16">
        <v>26</v>
      </c>
      <c r="M27" s="15">
        <v>172</v>
      </c>
      <c r="N27" s="16">
        <v>25</v>
      </c>
      <c r="O27" s="15"/>
      <c r="P27" s="28"/>
      <c r="Q27" s="17"/>
      <c r="R27" s="16"/>
      <c r="S27" s="30"/>
    </row>
    <row r="28" spans="2:19" s="1" customFormat="1" ht="19.649999999999999" customHeight="1" thickBot="1" x14ac:dyDescent="0.25">
      <c r="B28" s="18" t="s">
        <v>31</v>
      </c>
      <c r="C28" s="19" t="s">
        <v>32</v>
      </c>
      <c r="D28" s="20" t="s">
        <v>51</v>
      </c>
      <c r="E28" s="20">
        <v>15</v>
      </c>
      <c r="F28" s="21">
        <v>2</v>
      </c>
      <c r="G28" s="21">
        <f>E28-F28</f>
        <v>13</v>
      </c>
      <c r="H28" s="32">
        <f>F28/E28</f>
        <v>0.13333333333333333</v>
      </c>
      <c r="I28" s="20">
        <v>10</v>
      </c>
      <c r="J28" s="21">
        <v>1</v>
      </c>
      <c r="K28" s="20"/>
      <c r="L28" s="21"/>
      <c r="M28" s="20">
        <v>31</v>
      </c>
      <c r="N28" s="21">
        <v>1</v>
      </c>
      <c r="O28" s="20"/>
      <c r="P28" s="29"/>
      <c r="Q28" s="22"/>
      <c r="R28" s="21"/>
      <c r="S28" s="32"/>
    </row>
    <row r="29" spans="2:19" s="1" customFormat="1" ht="19.649999999999999" customHeight="1" x14ac:dyDescent="0.2">
      <c r="B29" s="35" t="s">
        <v>33</v>
      </c>
      <c r="C29" s="10" t="s">
        <v>34</v>
      </c>
      <c r="D29" s="11"/>
      <c r="E29" s="11"/>
      <c r="F29" s="12"/>
      <c r="G29" s="12"/>
      <c r="H29" s="12"/>
      <c r="I29" s="11"/>
      <c r="J29" s="12"/>
      <c r="K29" s="11"/>
      <c r="L29" s="12"/>
      <c r="M29" s="11"/>
      <c r="N29" s="12"/>
      <c r="O29" s="11">
        <v>186</v>
      </c>
      <c r="P29" s="27">
        <v>40</v>
      </c>
      <c r="Q29" s="13">
        <v>23</v>
      </c>
      <c r="R29" s="12">
        <f>P29-Q29</f>
        <v>17</v>
      </c>
      <c r="S29" s="34">
        <f>Q29/P29</f>
        <v>0.57499999999999996</v>
      </c>
    </row>
    <row r="30" spans="2:19" s="1" customFormat="1" ht="19.649999999999999" customHeight="1" thickBot="1" x14ac:dyDescent="0.25">
      <c r="B30" s="36"/>
      <c r="C30" s="14" t="s">
        <v>35</v>
      </c>
      <c r="D30" s="15" t="s">
        <v>51</v>
      </c>
      <c r="E30" s="15" t="s">
        <v>54</v>
      </c>
      <c r="F30" s="16">
        <v>37</v>
      </c>
      <c r="G30" s="16" t="s">
        <v>51</v>
      </c>
      <c r="H30" s="16" t="s">
        <v>51</v>
      </c>
      <c r="I30" s="15">
        <v>99</v>
      </c>
      <c r="J30" s="16">
        <v>15</v>
      </c>
      <c r="K30" s="15">
        <v>119</v>
      </c>
      <c r="L30" s="16">
        <v>22</v>
      </c>
      <c r="M30" s="15">
        <v>204</v>
      </c>
      <c r="N30" s="16">
        <v>28</v>
      </c>
      <c r="O30" s="15"/>
      <c r="P30" s="28"/>
      <c r="Q30" s="17"/>
      <c r="R30" s="16"/>
      <c r="S30" s="30"/>
    </row>
    <row r="31" spans="2:19" s="1" customFormat="1" ht="19.649999999999999" customHeight="1" thickBot="1" x14ac:dyDescent="0.25">
      <c r="B31" s="18" t="s">
        <v>41</v>
      </c>
      <c r="C31" s="19" t="s">
        <v>36</v>
      </c>
      <c r="D31" s="20" t="s">
        <v>51</v>
      </c>
      <c r="E31" s="20" t="s">
        <v>54</v>
      </c>
      <c r="F31" s="21">
        <v>4</v>
      </c>
      <c r="G31" s="21" t="s">
        <v>51</v>
      </c>
      <c r="H31" s="21" t="s">
        <v>51</v>
      </c>
      <c r="I31" s="20">
        <v>3</v>
      </c>
      <c r="J31" s="21"/>
      <c r="K31" s="20">
        <v>7</v>
      </c>
      <c r="L31" s="21">
        <v>7</v>
      </c>
      <c r="M31" s="20">
        <v>2</v>
      </c>
      <c r="N31" s="21"/>
      <c r="O31" s="20"/>
      <c r="P31" s="29"/>
      <c r="Q31" s="22"/>
      <c r="R31" s="21"/>
      <c r="S31" s="32"/>
    </row>
    <row r="32" spans="2:19" s="1" customFormat="1" ht="19.649999999999999" customHeight="1" x14ac:dyDescent="0.2">
      <c r="B32" s="35" t="s">
        <v>37</v>
      </c>
      <c r="C32" s="10" t="s">
        <v>38</v>
      </c>
      <c r="D32" s="11"/>
      <c r="E32" s="11"/>
      <c r="F32" s="12"/>
      <c r="G32" s="12"/>
      <c r="H32" s="12"/>
      <c r="I32" s="11"/>
      <c r="J32" s="12"/>
      <c r="K32" s="11"/>
      <c r="L32" s="12"/>
      <c r="M32" s="11"/>
      <c r="N32" s="12"/>
      <c r="O32" s="11">
        <v>196</v>
      </c>
      <c r="P32" s="27">
        <v>20</v>
      </c>
      <c r="Q32" s="13">
        <v>20</v>
      </c>
      <c r="R32" s="12">
        <f>P32-Q32</f>
        <v>0</v>
      </c>
      <c r="S32" s="34">
        <f>Q32/P32</f>
        <v>1</v>
      </c>
    </row>
    <row r="33" spans="2:19" s="1" customFormat="1" ht="19.2" customHeight="1" thickBot="1" x14ac:dyDescent="0.25">
      <c r="B33" s="36"/>
      <c r="C33" s="14" t="s">
        <v>39</v>
      </c>
      <c r="D33" s="15" t="s">
        <v>51</v>
      </c>
      <c r="E33" s="15">
        <v>15</v>
      </c>
      <c r="F33" s="16">
        <v>17</v>
      </c>
      <c r="G33" s="16">
        <f>E33-F33</f>
        <v>-2</v>
      </c>
      <c r="H33" s="30">
        <f>F33/E33</f>
        <v>1.1333333333333333</v>
      </c>
      <c r="I33" s="15">
        <v>105</v>
      </c>
      <c r="J33" s="16">
        <v>20</v>
      </c>
      <c r="K33" s="15">
        <v>133</v>
      </c>
      <c r="L33" s="16">
        <v>18</v>
      </c>
      <c r="M33" s="15">
        <v>169</v>
      </c>
      <c r="N33" s="16">
        <v>20</v>
      </c>
      <c r="O33" s="15"/>
      <c r="P33" s="28"/>
      <c r="Q33" s="17"/>
      <c r="R33" s="16"/>
      <c r="S33" s="30"/>
    </row>
    <row r="34" spans="2:19" s="1" customFormat="1" ht="30" customHeight="1" x14ac:dyDescent="0.25">
      <c r="B34" s="23"/>
      <c r="C34" s="24" t="s">
        <v>43</v>
      </c>
      <c r="D34" s="24" t="s">
        <v>51</v>
      </c>
      <c r="E34" s="24">
        <f>SUM(E11:E33)</f>
        <v>290</v>
      </c>
      <c r="F34" s="25">
        <f t="shared" ref="F34:G34" si="0">SUM(F11:F33)</f>
        <v>306</v>
      </c>
      <c r="G34" s="25">
        <f t="shared" si="0"/>
        <v>67</v>
      </c>
      <c r="H34" s="33">
        <f>SUM(F12:F19,F27:F28,F33)/(SUM(E12:E19,E27:E28,E33))</f>
        <v>0.76896551724137929</v>
      </c>
      <c r="I34" s="24">
        <f t="shared" ref="I34:N34" si="1">SUM(I11:I33)</f>
        <v>2779</v>
      </c>
      <c r="J34" s="25">
        <f t="shared" si="1"/>
        <v>283</v>
      </c>
      <c r="K34" s="24">
        <f t="shared" si="1"/>
        <v>2328</v>
      </c>
      <c r="L34" s="25">
        <f t="shared" si="1"/>
        <v>274</v>
      </c>
      <c r="M34" s="24">
        <f t="shared" si="1"/>
        <v>3188</v>
      </c>
      <c r="N34" s="25">
        <f t="shared" si="1"/>
        <v>263</v>
      </c>
      <c r="O34" s="24">
        <f>SUM(O11:O33)</f>
        <v>2986</v>
      </c>
      <c r="P34" s="24">
        <f>SUM(P11:P33)</f>
        <v>392</v>
      </c>
      <c r="Q34" s="25">
        <f t="shared" ref="Q34:R34" si="2">SUM(Q11:Q33)</f>
        <v>237</v>
      </c>
      <c r="R34" s="25">
        <f t="shared" si="2"/>
        <v>155</v>
      </c>
      <c r="S34" s="33">
        <f>Q34/P34</f>
        <v>0.60459183673469385</v>
      </c>
    </row>
    <row r="35" spans="2:19" ht="36" x14ac:dyDescent="0.25">
      <c r="D35" s="26" t="s">
        <v>52</v>
      </c>
      <c r="E35" s="26"/>
      <c r="F35" s="26"/>
      <c r="G35" s="26"/>
    </row>
  </sheetData>
  <mergeCells count="20">
    <mergeCell ref="D9:H9"/>
    <mergeCell ref="I9:J9"/>
    <mergeCell ref="K9:L9"/>
    <mergeCell ref="M9:N9"/>
    <mergeCell ref="O9:S9"/>
    <mergeCell ref="A1:L1"/>
    <mergeCell ref="A2:I2"/>
    <mergeCell ref="A3:I3"/>
    <mergeCell ref="A4:I4"/>
    <mergeCell ref="A7:M7"/>
    <mergeCell ref="B11:B12"/>
    <mergeCell ref="B14:B15"/>
    <mergeCell ref="B32:B33"/>
    <mergeCell ref="B29:B30"/>
    <mergeCell ref="B26:B27"/>
    <mergeCell ref="B24:B25"/>
    <mergeCell ref="B16:B17"/>
    <mergeCell ref="B18:B19"/>
    <mergeCell ref="B20:B21"/>
    <mergeCell ref="B22:B2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M1 MEEF - 2018-2022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Marie Karine Lhomme</cp:lastModifiedBy>
  <dcterms:created xsi:type="dcterms:W3CDTF">2022-11-25T13:18:39Z</dcterms:created>
  <dcterms:modified xsi:type="dcterms:W3CDTF">2022-11-26T15:05:03Z</dcterms:modified>
</cp:coreProperties>
</file>