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Droit privé_Tiers de confiance\24 Version sans coquille 20112023\"/>
    </mc:Choice>
  </mc:AlternateContent>
  <bookViews>
    <workbookView xWindow="0" yWindow="0" windowWidth="19200" windowHeight="6936"/>
  </bookViews>
  <sheets>
    <sheet name="Programme" sheetId="18" r:id="rId1"/>
    <sheet name="Feuil2" sheetId="23" state="hidden" r:id="rId2"/>
    <sheet name="Feuil3" sheetId="24" state="hidden" r:id="rId3"/>
  </sheets>
  <definedNames>
    <definedName name="last_ligne">#REF!</definedName>
    <definedName name="PERSONNEL">#REF!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8" i="18" l="1"/>
  <c r="I24" i="18"/>
  <c r="I13" i="18"/>
  <c r="I9" i="18"/>
  <c r="I6" i="18"/>
  <c r="H40" i="18" l="1"/>
  <c r="H37" i="18" l="1"/>
  <c r="H36" i="18"/>
  <c r="H39" i="18"/>
  <c r="H33" i="18" l="1"/>
  <c r="H32" i="18"/>
  <c r="H11" i="18"/>
  <c r="H12" i="18"/>
  <c r="H35" i="18" l="1"/>
  <c r="H30" i="18"/>
  <c r="I40" i="18"/>
  <c r="I42" i="18" s="1"/>
  <c r="I46" i="18" s="1"/>
  <c r="H38" i="18"/>
  <c r="I36" i="18" s="1"/>
  <c r="H26" i="18"/>
  <c r="H25" i="18"/>
  <c r="H24" i="18"/>
  <c r="H21" i="18"/>
  <c r="H20" i="18"/>
  <c r="H28" i="18"/>
  <c r="H29" i="18"/>
  <c r="H31" i="18"/>
  <c r="H9" i="18" l="1"/>
  <c r="H10" i="18"/>
  <c r="H13" i="18"/>
  <c r="H14" i="18"/>
  <c r="H15" i="18"/>
  <c r="H17" i="18"/>
  <c r="H18" i="18"/>
  <c r="H6" i="18"/>
  <c r="H7" i="18"/>
  <c r="I17" i="18" l="1"/>
  <c r="I20" i="18"/>
  <c r="I41" i="18" l="1"/>
  <c r="I45" i="18" s="1"/>
  <c r="I43" i="18" l="1"/>
  <c r="I47" i="18" s="1"/>
</calcChain>
</file>

<file path=xl/comments1.xml><?xml version="1.0" encoding="utf-8"?>
<comments xmlns="http://schemas.openxmlformats.org/spreadsheetml/2006/main">
  <authors>
    <author>tc={8C4099BA-2861-4F40-AD06-798EEAE33623}</author>
  </authors>
  <commentList>
    <comment ref="B2" authorId="0" shapeId="0">
      <text>
        <r>
          <rPr>
            <sz val="10"/>
            <rFont val="Arial"/>
          </rPr>
          <t>[Threaded comment]
Your version of Excel allows you to read this threaded comment; however, any edits to it will get removed if the file is opened in a newer version of Excel. Learn more: https://go.microsoft.com/fwlink/?linkid=870924
Comment:
    ce programme est contractuel et donné à l'entreprise</t>
        </r>
      </text>
    </comment>
  </commentList>
</comments>
</file>

<file path=xl/sharedStrings.xml><?xml version="1.0" encoding="utf-8"?>
<sst xmlns="http://schemas.openxmlformats.org/spreadsheetml/2006/main" count="134" uniqueCount="132">
  <si>
    <t>Unités d'enseignement</t>
  </si>
  <si>
    <t>Enseignements</t>
  </si>
  <si>
    <t>CM</t>
  </si>
  <si>
    <t>TD</t>
  </si>
  <si>
    <t xml:space="preserve">Volume Total
</t>
  </si>
  <si>
    <t>Volume
 UE</t>
  </si>
  <si>
    <t xml:space="preserve">Modalités </t>
  </si>
  <si>
    <t xml:space="preserve">repartition </t>
  </si>
  <si>
    <t>ENS 51.1</t>
  </si>
  <si>
    <t>ecrit</t>
  </si>
  <si>
    <t>ENS 51.2</t>
  </si>
  <si>
    <t>oral</t>
  </si>
  <si>
    <t>ENS 51.3</t>
  </si>
  <si>
    <t>UE52</t>
  </si>
  <si>
    <t>ENS 52.1</t>
  </si>
  <si>
    <t>ENS 52.2</t>
  </si>
  <si>
    <t>ENS 52.3</t>
  </si>
  <si>
    <t>UE53</t>
  </si>
  <si>
    <t>ENS 53.1</t>
  </si>
  <si>
    <t>ENS 53.2</t>
  </si>
  <si>
    <t>ENS 53.3</t>
  </si>
  <si>
    <t>ENS 53.4</t>
  </si>
  <si>
    <t>UE54</t>
  </si>
  <si>
    <t>ENS 54.1</t>
  </si>
  <si>
    <t>ENS 54.2</t>
  </si>
  <si>
    <t>ENS 54.4</t>
  </si>
  <si>
    <t>UE55</t>
  </si>
  <si>
    <t>ENS 55.1</t>
  </si>
  <si>
    <t>ENS 55.2</t>
  </si>
  <si>
    <t>ENS 55.3</t>
  </si>
  <si>
    <t>ENS 55.4</t>
  </si>
  <si>
    <t>UE56</t>
  </si>
  <si>
    <t>ENS 56.1</t>
  </si>
  <si>
    <t>ENS 56.2</t>
  </si>
  <si>
    <t>ENS 56.3</t>
  </si>
  <si>
    <t>ENS 56.4</t>
  </si>
  <si>
    <t>UE57</t>
  </si>
  <si>
    <t>Professionnalisation</t>
  </si>
  <si>
    <t>ENS 57.1</t>
  </si>
  <si>
    <t>ENS 57.2</t>
  </si>
  <si>
    <t>ENS 57.3</t>
  </si>
  <si>
    <t>Retours d'alternance</t>
  </si>
  <si>
    <t>ENS 57.4</t>
  </si>
  <si>
    <t>ENS 57.5</t>
  </si>
  <si>
    <t>cours</t>
  </si>
  <si>
    <t>Total cours</t>
  </si>
  <si>
    <t>Total formation</t>
  </si>
  <si>
    <t>Travail mémoire 
autonomie</t>
  </si>
  <si>
    <t>nature diplôme</t>
  </si>
  <si>
    <t>niveau</t>
  </si>
  <si>
    <t>bac +</t>
  </si>
  <si>
    <t>Domaine</t>
  </si>
  <si>
    <t>type de publics</t>
  </si>
  <si>
    <t>Licence Professionnelle</t>
  </si>
  <si>
    <t>oui</t>
  </si>
  <si>
    <t>niveau 7_master 2</t>
  </si>
  <si>
    <t>bac + 5</t>
  </si>
  <si>
    <t>Aménagement du territoire et environnement</t>
  </si>
  <si>
    <t>Etudiant FI</t>
  </si>
  <si>
    <t>Master 2</t>
  </si>
  <si>
    <t>non</t>
  </si>
  <si>
    <t>niveau 6_master 1</t>
  </si>
  <si>
    <t>bac +4</t>
  </si>
  <si>
    <t>Assurance/ banque/ finance</t>
  </si>
  <si>
    <t>Stagiaire FC</t>
  </si>
  <si>
    <t>Diplôme Universitaire</t>
  </si>
  <si>
    <t>niveau 6_ LP</t>
  </si>
  <si>
    <t>bac + 3</t>
  </si>
  <si>
    <t>Développement local et social</t>
  </si>
  <si>
    <t>Contrat Apprentissage</t>
  </si>
  <si>
    <t>Niveau 6_Licence</t>
  </si>
  <si>
    <t>Bac + 3</t>
  </si>
  <si>
    <t>Droit</t>
  </si>
  <si>
    <t>Contrat professionnalisation</t>
  </si>
  <si>
    <t>Industrie</t>
  </si>
  <si>
    <t>Informatique/ statistique/ Sciences des données</t>
  </si>
  <si>
    <t>Logistique</t>
  </si>
  <si>
    <t>Multimédia/ communication/ mode/ digital</t>
  </si>
  <si>
    <t>Musique</t>
  </si>
  <si>
    <t>Patrimoine et tourisme</t>
  </si>
  <si>
    <t>Ressources Humaines</t>
  </si>
  <si>
    <t>Transport et logistique</t>
  </si>
  <si>
    <t>La protection des données à caractère personnel</t>
  </si>
  <si>
    <r>
      <t xml:space="preserve">Programme de formation étudiant en alternance
</t>
    </r>
    <r>
      <rPr>
        <sz val="12"/>
        <rFont val="Arial"/>
        <family val="2"/>
      </rPr>
      <t>Année : 2024-2025</t>
    </r>
    <r>
      <rPr>
        <b/>
        <sz val="14"/>
        <rFont val="Arial"/>
        <family val="2"/>
      </rPr>
      <t xml:space="preserve">
</t>
    </r>
    <r>
      <rPr>
        <sz val="12"/>
        <rFont val="Arial"/>
        <family val="2"/>
      </rPr>
      <t>Mention : Droit privé
Parcours : Droit des activités numériques et tiers de confiance</t>
    </r>
  </si>
  <si>
    <t>Maîtriser les aspects théoriques et pratiques des outils numériques</t>
  </si>
  <si>
    <t>La signature électronique et l'identité numérique</t>
  </si>
  <si>
    <t>Maîtriser les fondamentaux du droit privé à l'ère du numérique</t>
  </si>
  <si>
    <t>Contrats numériques</t>
  </si>
  <si>
    <t>Droit de l'assurance appliqué au numérique</t>
  </si>
  <si>
    <t xml:space="preserve">Maîtriser l'anglais dans le domaine des activités numériques et comprendre la méthodologie d'un travail professionnel et de recherche </t>
  </si>
  <si>
    <t>TD anglais</t>
  </si>
  <si>
    <t>Méthodologie</t>
  </si>
  <si>
    <t>Procédure pénale et cybercriminalité</t>
  </si>
  <si>
    <t>Maîtriser les fondamentaux du droit des affaires à l'ère du numérique</t>
  </si>
  <si>
    <t>e-commerce, marché numérique</t>
  </si>
  <si>
    <t>Facture électronique</t>
  </si>
  <si>
    <t>Propriété intellectuelle face au numérique</t>
  </si>
  <si>
    <t>Maîtriser les innovations technologiques</t>
  </si>
  <si>
    <t>Organisations et institutions</t>
  </si>
  <si>
    <t>Normalisation</t>
  </si>
  <si>
    <t>Intellience artificielle</t>
  </si>
  <si>
    <t>Blockchain et ses applications</t>
  </si>
  <si>
    <t xml:space="preserve">Total </t>
  </si>
  <si>
    <t>UE58</t>
  </si>
  <si>
    <t>ENS 58.1</t>
  </si>
  <si>
    <t>ENS 58.2</t>
  </si>
  <si>
    <t>ENS 58.3</t>
  </si>
  <si>
    <t>ENS 58.5</t>
  </si>
  <si>
    <t>ENS 58.4</t>
  </si>
  <si>
    <t>Comprendre la confiance numérique : protection et sécurité numérique</t>
  </si>
  <si>
    <t>UE51</t>
  </si>
  <si>
    <t>Cybersécurité</t>
  </si>
  <si>
    <t>Droits fondamentaux à l'ère du numérique</t>
  </si>
  <si>
    <t>Archivage, collecte, préservation et traitement des Data</t>
  </si>
  <si>
    <t>Histoire économique de l'internet</t>
  </si>
  <si>
    <t>ENS 52.4</t>
  </si>
  <si>
    <t>Contentieux de l'internet</t>
  </si>
  <si>
    <t>Numérique et droit social</t>
  </si>
  <si>
    <t>Comprendre les règles de procédure et les enjeux de la Cyberjustice et de la Cybercriminalité</t>
  </si>
  <si>
    <t xml:space="preserve">Cyberjustice et procédure civile  </t>
  </si>
  <si>
    <t>Actualité des nouvelles technologies</t>
  </si>
  <si>
    <t>ENS57.5</t>
  </si>
  <si>
    <t>ENS57.6</t>
  </si>
  <si>
    <t>ENS57.7</t>
  </si>
  <si>
    <t>Les objets connectés</t>
  </si>
  <si>
    <t>Numérique et santé</t>
  </si>
  <si>
    <t>Numérique et environnement</t>
  </si>
  <si>
    <t>Total projets tutorés 
/ Mémoire</t>
  </si>
  <si>
    <t>Projet tutoré/ 
mémoire</t>
  </si>
  <si>
    <t xml:space="preserve">Travail de rédaction du rapport et du mémoire d'alternance </t>
  </si>
  <si>
    <t>OBJECTIFS</t>
  </si>
  <si>
    <t>Former des juristes qualifiés ( juriste d’entreprise, responsable juridique, ou encore chargé de mission pour les nouvelles technologies) maîtrisant les aspects technologiques et numériques indispensables à leur profession. Ils pourront exercer dans le monde des entreprises qui travaillent actuellement autour des questions numériques (contrat, signature, archivage, facturation, assurance…) dans le secteur privé, mais aussi dans le secteur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</si>
</sst>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0" x14ac:knownFonts="1">
    <font>
      <sz val="10"/>
      <name val="Arial"/>
    </font>
    <font>
      <sz val="11"/>
      <color theme="1"/>
      <name val="Calibri"/>
      <family val="2"/>
      <scheme val="minor"/>
    </font>
    <font>
      <sz val="10"/>
      <name val="Arial"/>
      <family val="2"/>
    </font>
    <font>
      <b/>
      <sz val="10"/>
      <name val="Arial"/>
      <family val="2"/>
    </font>
    <font>
      <u/>
      <sz val="10"/>
      <color theme="10"/>
      <name val="Arial"/>
      <family val="2"/>
    </font>
    <font>
      <u/>
      <sz val="10"/>
      <color theme="11"/>
      <name val="Arial"/>
      <family val="2"/>
    </font>
    <font>
      <b/>
      <sz val="8"/>
      <name val="Arial"/>
      <family val="2"/>
    </font>
    <font>
      <sz val="10"/>
      <color theme="0"/>
      <name val="Arial"/>
      <family val="2"/>
    </font>
    <font>
      <sz val="8"/>
      <name val="Arial"/>
      <family val="2"/>
    </font>
    <font>
      <sz val="10"/>
      <color theme="1"/>
      <name val="Arial"/>
      <family val="2"/>
    </font>
    <font>
      <i/>
      <sz val="10"/>
      <color rgb="FF7030A0"/>
      <name val="Arial"/>
      <family val="2"/>
    </font>
    <font>
      <sz val="10"/>
      <color rgb="FF7030A0"/>
      <name val="Arial"/>
      <family val="2"/>
    </font>
    <font>
      <i/>
      <sz val="10"/>
      <color rgb="FF7030A0"/>
      <name val="Calibri"/>
      <family val="2"/>
      <scheme val="minor"/>
    </font>
    <font>
      <b/>
      <sz val="14"/>
      <name val="Arial"/>
      <family val="2"/>
    </font>
    <font>
      <sz val="12"/>
      <name val="Arial"/>
      <family val="2"/>
    </font>
    <font>
      <sz val="8"/>
      <color theme="1"/>
      <name val="Arial"/>
      <family val="2"/>
    </font>
    <font>
      <sz val="9"/>
      <name val="Arial"/>
      <family val="2"/>
    </font>
    <font>
      <sz val="10"/>
      <color rgb="FF7030A0"/>
      <name val="Calibri"/>
      <family val="2"/>
      <scheme val="minor"/>
    </font>
    <font>
      <i/>
      <sz val="8"/>
      <color rgb="FF7030A0"/>
      <name val="Arial"/>
      <family val="2"/>
    </font>
    <font>
      <i/>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medium">
        <color indexed="64"/>
      </left>
      <right/>
      <top/>
      <bottom style="medium">
        <color indexed="64"/>
      </bottom>
      <diagonal/>
    </border>
    <border>
      <left/>
      <right/>
      <top/>
      <bottom style="thin">
        <color auto="1"/>
      </bottom>
      <diagonal/>
    </border>
    <border>
      <left style="medium">
        <color auto="1"/>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indexed="64"/>
      </left>
      <right style="medium">
        <color indexed="64"/>
      </right>
      <top/>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auto="1"/>
      </right>
      <top/>
      <bottom style="medium">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auto="1"/>
      </top>
      <bottom style="medium">
        <color indexed="64"/>
      </bottom>
      <diagonal/>
    </border>
    <border>
      <left style="thin">
        <color auto="1"/>
      </left>
      <right/>
      <top style="thin">
        <color auto="1"/>
      </top>
      <bottom style="medium">
        <color indexed="64"/>
      </bottom>
      <diagonal/>
    </border>
    <border>
      <left style="thin">
        <color auto="1"/>
      </left>
      <right/>
      <top style="thin">
        <color auto="1"/>
      </top>
      <bottom/>
      <diagonal/>
    </border>
    <border>
      <left style="medium">
        <color indexed="64"/>
      </left>
      <right style="medium">
        <color indexed="64"/>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1">
    <xf numFmtId="0" fontId="0" fillId="0" borderId="0"/>
    <xf numFmtId="44" fontId="2" fillId="0" borderId="0" applyFont="0" applyFill="0" applyBorder="0" applyAlignment="0" applyProtection="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2" fillId="0" borderId="0" applyFont="0" applyFill="0" applyBorder="0" applyAlignment="0" applyProtection="0"/>
    <xf numFmtId="0" fontId="1" fillId="0" borderId="0"/>
  </cellStyleXfs>
  <cellXfs count="110">
    <xf numFmtId="0" fontId="0" fillId="0" borderId="0" xfId="0"/>
    <xf numFmtId="0" fontId="2" fillId="0" borderId="0" xfId="0" applyFont="1"/>
    <xf numFmtId="0" fontId="7" fillId="0" borderId="0" xfId="0" applyFont="1"/>
    <xf numFmtId="0" fontId="10" fillId="0" borderId="0" xfId="0" applyFont="1"/>
    <xf numFmtId="0" fontId="0" fillId="0" borderId="0" xfId="0" applyAlignment="1">
      <alignment horizontal="center"/>
    </xf>
    <xf numFmtId="0" fontId="3" fillId="0" borderId="0" xfId="0" applyFont="1"/>
    <xf numFmtId="0" fontId="11" fillId="0" borderId="0" xfId="0" applyFont="1"/>
    <xf numFmtId="0" fontId="12" fillId="0" borderId="9" xfId="0" applyFont="1" applyBorder="1" applyAlignment="1">
      <alignment horizontal="justify" vertical="center"/>
    </xf>
    <xf numFmtId="0" fontId="10" fillId="0" borderId="1" xfId="0" applyFont="1" applyBorder="1"/>
    <xf numFmtId="0" fontId="8" fillId="0" borderId="0" xfId="0" applyFont="1"/>
    <xf numFmtId="0" fontId="2" fillId="0" borderId="0" xfId="0" applyFont="1" applyAlignment="1">
      <alignment wrapText="1"/>
    </xf>
    <xf numFmtId="0" fontId="10" fillId="0" borderId="0" xfId="0" applyFont="1" applyAlignment="1">
      <alignment horizontal="center"/>
    </xf>
    <xf numFmtId="0" fontId="9" fillId="0" borderId="0" xfId="0" applyFont="1" applyAlignment="1">
      <alignment horizontal="center"/>
    </xf>
    <xf numFmtId="0" fontId="9" fillId="0" borderId="12" xfId="0" applyFont="1" applyBorder="1" applyAlignment="1">
      <alignment horizontal="center"/>
    </xf>
    <xf numFmtId="0" fontId="12" fillId="0" borderId="10" xfId="0" applyFont="1" applyBorder="1" applyAlignment="1">
      <alignment horizontal="justify" vertical="center"/>
    </xf>
    <xf numFmtId="0" fontId="10" fillId="0" borderId="10" xfId="0" applyFont="1" applyBorder="1"/>
    <xf numFmtId="0" fontId="9" fillId="0" borderId="2" xfId="0" applyFont="1" applyBorder="1" applyAlignment="1">
      <alignment horizontal="center"/>
    </xf>
    <xf numFmtId="0" fontId="10" fillId="0" borderId="18" xfId="0" applyFont="1" applyBorder="1"/>
    <xf numFmtId="0" fontId="9" fillId="0" borderId="14"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10" fillId="0" borderId="28" xfId="0" applyFont="1" applyBorder="1" applyAlignment="1">
      <alignment horizontal="center"/>
    </xf>
    <xf numFmtId="0" fontId="0" fillId="0" borderId="0" xfId="0" applyAlignment="1">
      <alignment horizontal="center" vertical="center"/>
    </xf>
    <xf numFmtId="0" fontId="10" fillId="0" borderId="0" xfId="0" applyFont="1" applyAlignment="1">
      <alignment horizontal="center" vertical="center" wrapText="1"/>
    </xf>
    <xf numFmtId="0" fontId="3" fillId="0" borderId="7" xfId="0" applyFont="1" applyBorder="1"/>
    <xf numFmtId="0" fontId="3" fillId="0" borderId="29" xfId="0" applyFont="1" applyBorder="1"/>
    <xf numFmtId="0" fontId="8" fillId="3" borderId="10" xfId="0" applyFont="1" applyFill="1" applyBorder="1"/>
    <xf numFmtId="0" fontId="6" fillId="2" borderId="20" xfId="0" applyFont="1" applyFill="1" applyBorder="1" applyAlignment="1">
      <alignment horizontal="center"/>
    </xf>
    <xf numFmtId="0" fontId="3" fillId="3" borderId="4" xfId="0" applyFont="1" applyFill="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2" fillId="4" borderId="20" xfId="0" applyFont="1" applyFill="1" applyBorder="1" applyAlignment="1">
      <alignment horizontal="center"/>
    </xf>
    <xf numFmtId="0" fontId="13" fillId="0" borderId="0" xfId="0" applyFont="1" applyAlignment="1">
      <alignment horizontal="center" vertical="center" wrapText="1"/>
    </xf>
    <xf numFmtId="0" fontId="6" fillId="2" borderId="15" xfId="0" applyFont="1" applyFill="1" applyBorder="1" applyAlignment="1">
      <alignment horizontal="center"/>
    </xf>
    <xf numFmtId="0" fontId="10" fillId="0" borderId="34" xfId="0" applyFont="1" applyBorder="1" applyAlignment="1">
      <alignment horizontal="center"/>
    </xf>
    <xf numFmtId="0" fontId="6" fillId="0" borderId="11" xfId="0" applyFont="1" applyBorder="1" applyAlignment="1">
      <alignment horizontal="center" wrapText="1"/>
    </xf>
    <xf numFmtId="0" fontId="7" fillId="0" borderId="13" xfId="0" applyFont="1" applyBorder="1" applyAlignment="1">
      <alignment horizontal="center"/>
    </xf>
    <xf numFmtId="0" fontId="9" fillId="0" borderId="33" xfId="0" applyFont="1" applyBorder="1" applyAlignment="1">
      <alignment horizontal="center"/>
    </xf>
    <xf numFmtId="0" fontId="6" fillId="4" borderId="5" xfId="0" applyFont="1" applyFill="1" applyBorder="1" applyAlignment="1">
      <alignment horizontal="center" wrapText="1"/>
    </xf>
    <xf numFmtId="0" fontId="7" fillId="0" borderId="22" xfId="0" applyFont="1" applyBorder="1" applyAlignment="1">
      <alignment horizontal="center"/>
    </xf>
    <xf numFmtId="0" fontId="6" fillId="0" borderId="0" xfId="0" applyFont="1" applyAlignment="1">
      <alignment horizontal="center" wrapText="1"/>
    </xf>
    <xf numFmtId="0" fontId="10" fillId="5" borderId="18" xfId="0" applyFont="1" applyFill="1" applyBorder="1"/>
    <xf numFmtId="0" fontId="2" fillId="0" borderId="0" xfId="0" applyFont="1" applyAlignment="1">
      <alignment horizontal="center"/>
    </xf>
    <xf numFmtId="0" fontId="15" fillId="7" borderId="1" xfId="0" applyFont="1" applyFill="1" applyBorder="1" applyAlignment="1">
      <alignment horizontal="center"/>
    </xf>
    <xf numFmtId="0" fontId="9" fillId="6" borderId="5" xfId="0" applyFont="1" applyFill="1" applyBorder="1" applyAlignment="1">
      <alignment horizontal="center" vertical="center"/>
    </xf>
    <xf numFmtId="0" fontId="9" fillId="5" borderId="20" xfId="0" applyFont="1" applyFill="1" applyBorder="1" applyAlignment="1">
      <alignment horizontal="center" vertical="center"/>
    </xf>
    <xf numFmtId="0" fontId="2" fillId="2" borderId="5" xfId="0" applyFont="1" applyFill="1" applyBorder="1" applyAlignment="1">
      <alignment horizontal="center" vertical="center"/>
    </xf>
    <xf numFmtId="0" fontId="16" fillId="4" borderId="5" xfId="0" applyFont="1" applyFill="1" applyBorder="1" applyAlignment="1">
      <alignment horizontal="center" vertical="center"/>
    </xf>
    <xf numFmtId="0" fontId="0" fillId="7" borderId="30" xfId="0" applyFill="1" applyBorder="1" applyAlignment="1">
      <alignment horizontal="center"/>
    </xf>
    <xf numFmtId="0" fontId="0" fillId="5" borderId="35" xfId="0" applyFill="1" applyBorder="1" applyAlignment="1">
      <alignment horizontal="center"/>
    </xf>
    <xf numFmtId="0" fontId="9" fillId="0" borderId="0" xfId="0" applyFont="1" applyBorder="1" applyAlignment="1">
      <alignment horizontal="center"/>
    </xf>
    <xf numFmtId="0" fontId="10" fillId="0" borderId="38" xfId="0" applyFont="1" applyBorder="1"/>
    <xf numFmtId="0" fontId="12" fillId="0" borderId="3" xfId="0" applyFont="1" applyBorder="1" applyAlignment="1">
      <alignment horizontal="justify" vertical="center"/>
    </xf>
    <xf numFmtId="0" fontId="17" fillId="0" borderId="1" xfId="0" applyFont="1" applyBorder="1" applyAlignment="1">
      <alignment horizontal="justify" vertical="center"/>
    </xf>
    <xf numFmtId="0" fontId="17" fillId="0" borderId="38" xfId="0" applyFont="1" applyBorder="1" applyAlignment="1">
      <alignment horizontal="justify" vertical="center"/>
    </xf>
    <xf numFmtId="0" fontId="17" fillId="5" borderId="18" xfId="0" applyFont="1" applyFill="1" applyBorder="1" applyAlignment="1">
      <alignment horizontal="justify" vertical="center"/>
    </xf>
    <xf numFmtId="0" fontId="8" fillId="3" borderId="24" xfId="0" applyFont="1" applyFill="1" applyBorder="1"/>
    <xf numFmtId="0" fontId="9" fillId="0" borderId="39" xfId="0" applyFont="1" applyBorder="1" applyAlignment="1">
      <alignment horizontal="center"/>
    </xf>
    <xf numFmtId="0" fontId="8" fillId="3" borderId="40" xfId="0" applyFont="1" applyFill="1" applyBorder="1"/>
    <xf numFmtId="0" fontId="9" fillId="0" borderId="41" xfId="0" applyFont="1" applyBorder="1" applyAlignment="1">
      <alignment horizontal="center"/>
    </xf>
    <xf numFmtId="0" fontId="0" fillId="0" borderId="0" xfId="0" applyFill="1"/>
    <xf numFmtId="0" fontId="10" fillId="0" borderId="31" xfId="0" applyFont="1" applyFill="1" applyBorder="1" applyAlignment="1">
      <alignment horizontal="center"/>
    </xf>
    <xf numFmtId="0" fontId="10" fillId="0" borderId="27" xfId="0" applyFont="1" applyFill="1" applyBorder="1" applyAlignment="1">
      <alignment horizontal="center"/>
    </xf>
    <xf numFmtId="0" fontId="10" fillId="0" borderId="32" xfId="0" applyFont="1" applyFill="1" applyBorder="1" applyAlignment="1">
      <alignment horizontal="center"/>
    </xf>
    <xf numFmtId="0" fontId="10" fillId="0" borderId="28" xfId="0" applyFont="1" applyFill="1" applyBorder="1" applyAlignment="1">
      <alignment horizontal="center"/>
    </xf>
    <xf numFmtId="0" fontId="10" fillId="0" borderId="0" xfId="0" applyFont="1" applyFill="1" applyAlignment="1">
      <alignment horizontal="center"/>
    </xf>
    <xf numFmtId="0" fontId="2" fillId="0" borderId="0" xfId="0" applyFont="1" applyFill="1" applyAlignment="1"/>
    <xf numFmtId="0" fontId="10" fillId="0" borderId="1" xfId="0" applyFont="1" applyFill="1" applyBorder="1"/>
    <xf numFmtId="0" fontId="9" fillId="0" borderId="12" xfId="0" applyFont="1" applyFill="1" applyBorder="1" applyAlignment="1">
      <alignment horizontal="center"/>
    </xf>
    <xf numFmtId="0" fontId="9" fillId="0" borderId="42" xfId="0" applyFont="1" applyBorder="1" applyAlignment="1">
      <alignment horizontal="center"/>
    </xf>
    <xf numFmtId="0" fontId="10" fillId="0" borderId="34" xfId="0" applyFont="1" applyFill="1" applyBorder="1" applyAlignment="1">
      <alignment horizontal="center"/>
    </xf>
    <xf numFmtId="0" fontId="10" fillId="0" borderId="43" xfId="0" applyFont="1" applyFill="1" applyBorder="1" applyAlignment="1">
      <alignment horizontal="center"/>
    </xf>
    <xf numFmtId="0" fontId="12" fillId="0" borderId="38" xfId="0" applyFont="1" applyBorder="1"/>
    <xf numFmtId="0" fontId="12" fillId="0" borderId="18" xfId="0" applyFont="1" applyFill="1" applyBorder="1"/>
    <xf numFmtId="0" fontId="19" fillId="0" borderId="18" xfId="0" applyFont="1" applyBorder="1" applyAlignment="1">
      <alignment horizontal="justify" vertical="center"/>
    </xf>
    <xf numFmtId="0" fontId="12" fillId="0" borderId="1" xfId="0" applyFont="1" applyBorder="1" applyAlignment="1">
      <alignment horizontal="justify" vertical="center"/>
    </xf>
    <xf numFmtId="0" fontId="12" fillId="0" borderId="18" xfId="0" applyFont="1" applyBorder="1" applyAlignment="1">
      <alignment horizontal="justify" vertical="center"/>
    </xf>
    <xf numFmtId="0" fontId="12" fillId="0" borderId="38" xfId="0" applyFont="1" applyBorder="1" applyAlignment="1">
      <alignment horizontal="justify" vertical="center"/>
    </xf>
    <xf numFmtId="0" fontId="15" fillId="5" borderId="1" xfId="0" applyFont="1" applyFill="1" applyBorder="1" applyAlignment="1">
      <alignment horizontal="center" wrapText="1"/>
    </xf>
    <xf numFmtId="0" fontId="9" fillId="5" borderId="15" xfId="0" applyFont="1" applyFill="1" applyBorder="1" applyAlignment="1">
      <alignment horizontal="center" vertical="center"/>
    </xf>
    <xf numFmtId="0" fontId="15" fillId="7" borderId="45" xfId="0" applyFont="1" applyFill="1" applyBorder="1" applyAlignment="1">
      <alignment horizontal="center"/>
    </xf>
    <xf numFmtId="0" fontId="9" fillId="5" borderId="1" xfId="0" applyFont="1" applyFill="1" applyBorder="1" applyAlignment="1">
      <alignment horizontal="center"/>
    </xf>
    <xf numFmtId="0" fontId="3" fillId="3" borderId="6" xfId="0" applyFont="1" applyFill="1" applyBorder="1" applyAlignment="1"/>
    <xf numFmtId="0" fontId="3" fillId="3" borderId="5" xfId="0" applyFont="1" applyFill="1" applyBorder="1" applyAlignment="1">
      <alignment horizontal="center" vertical="center"/>
    </xf>
    <xf numFmtId="0" fontId="0" fillId="0" borderId="0" xfId="0" applyAlignment="1">
      <alignment horizont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2" fillId="0" borderId="23" xfId="0" applyFont="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9" fillId="0" borderId="20" xfId="0" applyFont="1" applyBorder="1" applyAlignment="1">
      <alignment horizontal="center" vertical="center"/>
    </xf>
    <xf numFmtId="0" fontId="18"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2" fillId="3" borderId="6" xfId="0" applyFont="1" applyFill="1" applyBorder="1" applyAlignment="1">
      <alignment horizontal="left" wrapText="1"/>
    </xf>
    <xf numFmtId="0" fontId="2" fillId="3" borderId="4" xfId="0" applyFont="1" applyFill="1" applyBorder="1" applyAlignment="1">
      <alignment horizontal="left"/>
    </xf>
    <xf numFmtId="0" fontId="2" fillId="3" borderId="8" xfId="0" applyFont="1" applyFill="1" applyBorder="1" applyAlignment="1">
      <alignment horizontal="left"/>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25" xfId="0" applyFont="1" applyBorder="1" applyAlignment="1">
      <alignment horizontal="center" vertical="center" wrapText="1"/>
    </xf>
    <xf numFmtId="0" fontId="3" fillId="0" borderId="11" xfId="0" applyFont="1" applyBorder="1" applyAlignment="1">
      <alignment horizontal="center"/>
    </xf>
    <xf numFmtId="0" fontId="3" fillId="0" borderId="15" xfId="0" applyFont="1" applyBorder="1" applyAlignment="1">
      <alignment horizontal="center"/>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5" fillId="7" borderId="36" xfId="0" applyFont="1" applyFill="1" applyBorder="1" applyAlignment="1">
      <alignment horizontal="center"/>
    </xf>
    <xf numFmtId="0" fontId="15" fillId="7" borderId="10" xfId="0" applyFont="1" applyFill="1" applyBorder="1" applyAlignment="1">
      <alignment horizontal="center"/>
    </xf>
    <xf numFmtId="0" fontId="8" fillId="5" borderId="37" xfId="0" applyFont="1" applyFill="1" applyBorder="1" applyAlignment="1">
      <alignment horizontal="center" wrapText="1"/>
    </xf>
    <xf numFmtId="0" fontId="8" fillId="5" borderId="44" xfId="0" applyFont="1" applyFill="1" applyBorder="1" applyAlignment="1">
      <alignment horizontal="center"/>
    </xf>
  </cellXfs>
  <cellStyles count="11">
    <cellStyle name="Euro" xfId="1"/>
    <cellStyle name="Lien hypertexte" xfId="7" builtinId="8" hidden="1"/>
    <cellStyle name="Lien hypertexte" xfId="5" builtinId="8" hidden="1"/>
    <cellStyle name="Lien hypertexte" xfId="3" builtinId="8" hidden="1"/>
    <cellStyle name="Lien hypertexte visité" xfId="8" builtinId="9" hidden="1"/>
    <cellStyle name="Lien hypertexte visité" xfId="6" builtinId="9" hidden="1"/>
    <cellStyle name="Lien hypertexte visité" xfId="4" builtinId="9" hidden="1"/>
    <cellStyle name="Normal" xfId="0" builtinId="0"/>
    <cellStyle name="Normal 2" xfId="2"/>
    <cellStyle name="Normal 3" xfId="10"/>
    <cellStyle name="Pourcentage 2" xfI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ADEF0EC5-CB7A-45A2-83B7-74DDFEE32659"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213361</xdr:colOff>
      <xdr:row>1</xdr:row>
      <xdr:rowOff>45720</xdr:rowOff>
    </xdr:from>
    <xdr:to>
      <xdr:col>8</xdr:col>
      <xdr:colOff>739141</xdr:colOff>
      <xdr:row>1</xdr:row>
      <xdr:rowOff>702269</xdr:rowOff>
    </xdr:to>
    <xdr:pic>
      <xdr:nvPicPr>
        <xdr:cNvPr id="2" name="Image 1" descr="cid:ADEF0EC5-CB7A-45A2-83B7-74DDFEE32659">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896101" y="220980"/>
          <a:ext cx="1623060" cy="65654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ude Petignier" id="{2A9E067C-795A-4F3E-80B5-8A3ACD4F30E2}" userId="S::aupetign@univ-lyon2.fr::0cfc3b39-2d69-4650-8169-3d8fdd988ac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1-04-13T13:04:30.86" personId="{2A9E067C-795A-4F3E-80B5-8A3ACD4F30E2}" id="{8C4099BA-2861-4F40-AD06-798EEAE33623}">
    <text>ce programme est contractuel et donné à l'entreprise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48"/>
  <sheetViews>
    <sheetView tabSelected="1" workbookViewId="0">
      <selection activeCell="E44" sqref="E44"/>
    </sheetView>
  </sheetViews>
  <sheetFormatPr baseColWidth="10" defaultColWidth="11.44140625" defaultRowHeight="13.2" x14ac:dyDescent="0.25"/>
  <cols>
    <col min="1" max="1" width="5.21875" customWidth="1"/>
    <col min="3" max="3" width="18.21875" customWidth="1"/>
    <col min="4" max="4" width="7.5546875" customWidth="1"/>
    <col min="5" max="5" width="49.77734375" customWidth="1"/>
    <col min="6" max="7" width="5.21875" customWidth="1"/>
    <col min="8" max="8" width="10.77734375" style="4" customWidth="1"/>
    <col min="9" max="9" width="11.77734375" style="4" customWidth="1"/>
    <col min="12" max="12" width="9.77734375" hidden="1" customWidth="1"/>
    <col min="13" max="13" width="11" hidden="1" customWidth="1"/>
  </cols>
  <sheetData>
    <row r="1" spans="2:13" ht="13.8" thickBot="1" x14ac:dyDescent="0.3"/>
    <row r="2" spans="2:13" ht="70.2" customHeight="1" thickBot="1" x14ac:dyDescent="0.3">
      <c r="B2" s="97" t="s">
        <v>83</v>
      </c>
      <c r="C2" s="98"/>
      <c r="D2" s="98"/>
      <c r="E2" s="98"/>
      <c r="F2" s="98"/>
      <c r="G2" s="98"/>
      <c r="H2" s="98"/>
      <c r="I2" s="98"/>
      <c r="L2" s="33"/>
      <c r="M2" s="33"/>
    </row>
    <row r="3" spans="2:13" ht="78" customHeight="1" thickBot="1" x14ac:dyDescent="0.3">
      <c r="B3" s="83"/>
      <c r="C3" s="84" t="s">
        <v>130</v>
      </c>
      <c r="D3" s="94" t="s">
        <v>131</v>
      </c>
      <c r="E3" s="95"/>
      <c r="F3" s="95"/>
      <c r="G3" s="95"/>
      <c r="H3" s="95"/>
      <c r="I3" s="96"/>
      <c r="J3" s="85"/>
      <c r="K3" s="85"/>
      <c r="L3" s="28"/>
      <c r="M3" s="28"/>
    </row>
    <row r="4" spans="2:13" ht="29.55" customHeight="1" thickBot="1" x14ac:dyDescent="0.3">
      <c r="B4" s="100" t="s">
        <v>0</v>
      </c>
      <c r="C4" s="101"/>
      <c r="D4" s="100" t="s">
        <v>1</v>
      </c>
      <c r="E4" s="101"/>
      <c r="F4" s="24" t="s">
        <v>2</v>
      </c>
      <c r="G4" s="25" t="s">
        <v>3</v>
      </c>
      <c r="H4" s="36" t="s">
        <v>4</v>
      </c>
      <c r="I4" s="39" t="s">
        <v>5</v>
      </c>
      <c r="J4" s="41"/>
      <c r="K4" s="41"/>
      <c r="L4" s="34" t="s">
        <v>6</v>
      </c>
      <c r="M4" s="27" t="s">
        <v>7</v>
      </c>
    </row>
    <row r="5" spans="2:13" ht="13.8" thickBot="1" x14ac:dyDescent="0.3">
      <c r="E5" s="6"/>
      <c r="F5" s="2"/>
      <c r="G5" s="2"/>
      <c r="H5" s="37"/>
      <c r="I5" s="40"/>
    </row>
    <row r="6" spans="2:13" ht="13.95" customHeight="1" thickBot="1" x14ac:dyDescent="0.3">
      <c r="B6" s="88" t="s">
        <v>110</v>
      </c>
      <c r="C6" s="92" t="s">
        <v>109</v>
      </c>
      <c r="D6" s="26" t="s">
        <v>8</v>
      </c>
      <c r="E6" s="14" t="s">
        <v>82</v>
      </c>
      <c r="F6" s="15"/>
      <c r="G6" s="15">
        <v>6</v>
      </c>
      <c r="H6" s="16">
        <f t="shared" ref="H6:H35" si="0">G6+F6</f>
        <v>6</v>
      </c>
      <c r="I6" s="86">
        <f>H6+H7+H8</f>
        <v>36</v>
      </c>
      <c r="L6" s="29" t="s">
        <v>9</v>
      </c>
      <c r="M6" s="19">
        <v>0.2</v>
      </c>
    </row>
    <row r="7" spans="2:13" ht="14.4" thickBot="1" x14ac:dyDescent="0.3">
      <c r="B7" s="89"/>
      <c r="C7" s="93"/>
      <c r="D7" s="26" t="s">
        <v>10</v>
      </c>
      <c r="E7" s="14" t="s">
        <v>111</v>
      </c>
      <c r="F7" s="8">
        <v>25</v>
      </c>
      <c r="G7" s="8"/>
      <c r="H7" s="13">
        <f t="shared" si="0"/>
        <v>25</v>
      </c>
      <c r="I7" s="87"/>
      <c r="L7" s="30" t="s">
        <v>11</v>
      </c>
      <c r="M7" s="20">
        <v>0.8</v>
      </c>
    </row>
    <row r="8" spans="2:13" ht="16.5" customHeight="1" thickBot="1" x14ac:dyDescent="0.3">
      <c r="B8" s="89"/>
      <c r="C8" s="93"/>
      <c r="D8" s="26" t="s">
        <v>12</v>
      </c>
      <c r="E8" s="14" t="s">
        <v>112</v>
      </c>
      <c r="F8" s="8"/>
      <c r="G8" s="8">
        <v>5</v>
      </c>
      <c r="H8" s="13">
        <v>5</v>
      </c>
      <c r="I8" s="87"/>
      <c r="L8" s="30"/>
      <c r="M8" s="20"/>
    </row>
    <row r="9" spans="2:13" ht="13.95" customHeight="1" thickBot="1" x14ac:dyDescent="0.3">
      <c r="B9" s="88" t="s">
        <v>13</v>
      </c>
      <c r="C9" s="92" t="s">
        <v>84</v>
      </c>
      <c r="D9" s="26" t="s">
        <v>14</v>
      </c>
      <c r="E9" s="14" t="s">
        <v>85</v>
      </c>
      <c r="F9" s="15"/>
      <c r="G9" s="15">
        <v>25</v>
      </c>
      <c r="H9" s="16">
        <f t="shared" si="0"/>
        <v>25</v>
      </c>
      <c r="I9" s="86">
        <f>H9+H10+H12+H11</f>
        <v>68</v>
      </c>
      <c r="L9" s="29"/>
      <c r="M9" s="19"/>
    </row>
    <row r="10" spans="2:13" ht="14.4" thickBot="1" x14ac:dyDescent="0.3">
      <c r="B10" s="89"/>
      <c r="C10" s="93"/>
      <c r="D10" s="26" t="s">
        <v>15</v>
      </c>
      <c r="E10" s="14" t="s">
        <v>113</v>
      </c>
      <c r="F10" s="8"/>
      <c r="G10" s="8">
        <v>25</v>
      </c>
      <c r="H10" s="13">
        <f t="shared" si="0"/>
        <v>25</v>
      </c>
      <c r="I10" s="87"/>
      <c r="L10" s="30"/>
      <c r="M10" s="20"/>
    </row>
    <row r="11" spans="2:13" ht="14.4" thickBot="1" x14ac:dyDescent="0.3">
      <c r="B11" s="89"/>
      <c r="C11" s="93"/>
      <c r="D11" s="26" t="s">
        <v>16</v>
      </c>
      <c r="E11" s="14" t="s">
        <v>114</v>
      </c>
      <c r="F11" s="8"/>
      <c r="G11" s="8">
        <v>12</v>
      </c>
      <c r="H11" s="13">
        <f t="shared" si="0"/>
        <v>12</v>
      </c>
      <c r="I11" s="87"/>
      <c r="L11" s="30"/>
      <c r="M11" s="20"/>
    </row>
    <row r="12" spans="2:13" ht="16.5" customHeight="1" thickBot="1" x14ac:dyDescent="0.3">
      <c r="B12" s="89"/>
      <c r="C12" s="93"/>
      <c r="D12" s="26" t="s">
        <v>115</v>
      </c>
      <c r="E12" s="14" t="s">
        <v>116</v>
      </c>
      <c r="F12" s="8"/>
      <c r="G12" s="8">
        <v>6</v>
      </c>
      <c r="H12" s="13">
        <f t="shared" si="0"/>
        <v>6</v>
      </c>
      <c r="I12" s="87"/>
      <c r="L12" s="30"/>
      <c r="M12" s="20"/>
    </row>
    <row r="13" spans="2:13" ht="14.4" thickBot="1" x14ac:dyDescent="0.3">
      <c r="B13" s="88" t="s">
        <v>17</v>
      </c>
      <c r="C13" s="92" t="s">
        <v>86</v>
      </c>
      <c r="D13" s="26" t="s">
        <v>18</v>
      </c>
      <c r="E13" s="14" t="s">
        <v>87</v>
      </c>
      <c r="F13" s="15">
        <v>20</v>
      </c>
      <c r="G13" s="15"/>
      <c r="H13" s="16">
        <f t="shared" si="0"/>
        <v>20</v>
      </c>
      <c r="I13" s="86">
        <f>H13+H14+H15+H16</f>
        <v>40</v>
      </c>
      <c r="L13" s="29"/>
      <c r="M13" s="19"/>
    </row>
    <row r="14" spans="2:13" ht="14.4" thickBot="1" x14ac:dyDescent="0.3">
      <c r="B14" s="89"/>
      <c r="C14" s="93"/>
      <c r="D14" s="26" t="s">
        <v>19</v>
      </c>
      <c r="E14" s="14" t="s">
        <v>88</v>
      </c>
      <c r="F14" s="8">
        <v>15</v>
      </c>
      <c r="G14" s="8"/>
      <c r="H14" s="13">
        <f t="shared" si="0"/>
        <v>15</v>
      </c>
      <c r="I14" s="87"/>
      <c r="L14" s="30"/>
      <c r="M14" s="20"/>
    </row>
    <row r="15" spans="2:13" ht="14.4" thickBot="1" x14ac:dyDescent="0.3">
      <c r="B15" s="89"/>
      <c r="C15" s="93"/>
      <c r="D15" s="26" t="s">
        <v>20</v>
      </c>
      <c r="E15" s="14" t="s">
        <v>117</v>
      </c>
      <c r="F15" s="8">
        <v>5</v>
      </c>
      <c r="G15" s="8"/>
      <c r="H15" s="13">
        <f t="shared" si="0"/>
        <v>5</v>
      </c>
      <c r="I15" s="87"/>
      <c r="L15" s="30"/>
      <c r="M15" s="20"/>
    </row>
    <row r="16" spans="2:13" ht="14.4" hidden="1" thickBot="1" x14ac:dyDescent="0.3">
      <c r="B16" s="90"/>
      <c r="C16" s="99"/>
      <c r="D16" s="26" t="s">
        <v>21</v>
      </c>
      <c r="E16" s="75"/>
      <c r="F16" s="17"/>
      <c r="G16" s="17"/>
      <c r="H16" s="18"/>
      <c r="I16" s="91"/>
      <c r="L16" s="31"/>
      <c r="M16" s="21"/>
    </row>
    <row r="17" spans="2:16" ht="14.4" thickBot="1" x14ac:dyDescent="0.3">
      <c r="B17" s="88" t="s">
        <v>22</v>
      </c>
      <c r="C17" s="92" t="s">
        <v>89</v>
      </c>
      <c r="D17" s="26" t="s">
        <v>23</v>
      </c>
      <c r="E17" s="14" t="s">
        <v>90</v>
      </c>
      <c r="F17" s="15"/>
      <c r="G17" s="15">
        <v>20</v>
      </c>
      <c r="H17" s="16">
        <f t="shared" si="0"/>
        <v>20</v>
      </c>
      <c r="I17" s="86">
        <f>H17+H18+H19</f>
        <v>25</v>
      </c>
      <c r="L17" s="29"/>
      <c r="M17" s="19"/>
    </row>
    <row r="18" spans="2:16" ht="14.4" thickBot="1" x14ac:dyDescent="0.3">
      <c r="B18" s="89"/>
      <c r="C18" s="93"/>
      <c r="D18" s="26" t="s">
        <v>24</v>
      </c>
      <c r="E18" s="14" t="s">
        <v>91</v>
      </c>
      <c r="F18" s="8">
        <v>5</v>
      </c>
      <c r="G18" s="8"/>
      <c r="H18" s="13">
        <f t="shared" si="0"/>
        <v>5</v>
      </c>
      <c r="I18" s="87"/>
      <c r="L18" s="30"/>
      <c r="M18" s="20"/>
    </row>
    <row r="19" spans="2:16" ht="14.4" hidden="1" thickBot="1" x14ac:dyDescent="0.3">
      <c r="B19" s="90"/>
      <c r="C19" s="99"/>
      <c r="D19" s="26" t="s">
        <v>25</v>
      </c>
      <c r="E19" s="75"/>
      <c r="F19" s="17"/>
      <c r="G19" s="17"/>
      <c r="H19" s="18"/>
      <c r="I19" s="91"/>
      <c r="L19" s="31"/>
      <c r="M19" s="21"/>
    </row>
    <row r="20" spans="2:16" ht="14.4" thickBot="1" x14ac:dyDescent="0.3">
      <c r="B20" s="88" t="s">
        <v>26</v>
      </c>
      <c r="C20" s="92" t="s">
        <v>118</v>
      </c>
      <c r="D20" s="26" t="s">
        <v>27</v>
      </c>
      <c r="E20" s="14" t="s">
        <v>119</v>
      </c>
      <c r="F20" s="15">
        <v>20</v>
      </c>
      <c r="G20" s="15"/>
      <c r="H20" s="16">
        <f>SUM(F20:G20)</f>
        <v>20</v>
      </c>
      <c r="I20" s="86">
        <f>H20+H21+H22+H23</f>
        <v>32</v>
      </c>
      <c r="L20" s="29"/>
      <c r="M20" s="19"/>
    </row>
    <row r="21" spans="2:16" ht="14.4" thickBot="1" x14ac:dyDescent="0.3">
      <c r="B21" s="89"/>
      <c r="C21" s="93"/>
      <c r="D21" s="26" t="s">
        <v>28</v>
      </c>
      <c r="E21" s="76" t="s">
        <v>92</v>
      </c>
      <c r="F21" s="8">
        <v>12</v>
      </c>
      <c r="G21" s="8"/>
      <c r="H21" s="13">
        <f>SUM(F21:G21)</f>
        <v>12</v>
      </c>
      <c r="I21" s="87"/>
      <c r="L21" s="30"/>
      <c r="M21" s="20"/>
    </row>
    <row r="22" spans="2:16" ht="14.4" hidden="1" thickBot="1" x14ac:dyDescent="0.3">
      <c r="B22" s="89"/>
      <c r="C22" s="93"/>
      <c r="D22" s="26" t="s">
        <v>29</v>
      </c>
      <c r="E22" s="76"/>
      <c r="F22" s="8"/>
      <c r="G22" s="8"/>
      <c r="H22" s="13"/>
      <c r="I22" s="87"/>
      <c r="L22" s="30"/>
      <c r="M22" s="20"/>
    </row>
    <row r="23" spans="2:16" ht="14.4" hidden="1" thickBot="1" x14ac:dyDescent="0.3">
      <c r="B23" s="90"/>
      <c r="C23" s="99"/>
      <c r="D23" s="26" t="s">
        <v>30</v>
      </c>
      <c r="E23" s="77"/>
      <c r="F23" s="17"/>
      <c r="G23" s="17"/>
      <c r="H23" s="18"/>
      <c r="I23" s="91"/>
      <c r="L23" s="31"/>
      <c r="M23" s="21"/>
    </row>
    <row r="24" spans="2:16" ht="14.4" thickBot="1" x14ac:dyDescent="0.3">
      <c r="B24" s="88" t="s">
        <v>31</v>
      </c>
      <c r="C24" s="92" t="s">
        <v>93</v>
      </c>
      <c r="D24" s="26" t="s">
        <v>32</v>
      </c>
      <c r="E24" s="14" t="s">
        <v>94</v>
      </c>
      <c r="F24" s="15">
        <v>20</v>
      </c>
      <c r="G24" s="15"/>
      <c r="H24" s="16">
        <f>SUM(F24:G24)</f>
        <v>20</v>
      </c>
      <c r="I24" s="86">
        <f>H24+H25+H26+H27</f>
        <v>45</v>
      </c>
      <c r="L24" s="29"/>
      <c r="M24" s="19"/>
    </row>
    <row r="25" spans="2:16" ht="14.4" thickBot="1" x14ac:dyDescent="0.3">
      <c r="B25" s="89"/>
      <c r="C25" s="93"/>
      <c r="D25" s="26" t="s">
        <v>33</v>
      </c>
      <c r="E25" s="76" t="s">
        <v>95</v>
      </c>
      <c r="F25" s="8"/>
      <c r="G25" s="8">
        <v>15</v>
      </c>
      <c r="H25" s="13">
        <f>SUM(F25:G25)</f>
        <v>15</v>
      </c>
      <c r="I25" s="87"/>
      <c r="L25" s="30"/>
      <c r="M25" s="20"/>
    </row>
    <row r="26" spans="2:16" ht="14.4" thickBot="1" x14ac:dyDescent="0.3">
      <c r="B26" s="89"/>
      <c r="C26" s="93"/>
      <c r="D26" s="26" t="s">
        <v>34</v>
      </c>
      <c r="E26" s="76" t="s">
        <v>96</v>
      </c>
      <c r="F26" s="8">
        <v>10</v>
      </c>
      <c r="G26" s="8"/>
      <c r="H26" s="13">
        <f>SUM(F26:G26)</f>
        <v>10</v>
      </c>
      <c r="I26" s="87"/>
      <c r="L26" s="30"/>
      <c r="M26" s="20"/>
    </row>
    <row r="27" spans="2:16" ht="14.4" hidden="1" thickBot="1" x14ac:dyDescent="0.3">
      <c r="B27" s="89"/>
      <c r="C27" s="93"/>
      <c r="D27" s="57" t="s">
        <v>35</v>
      </c>
      <c r="E27" s="78"/>
      <c r="F27" s="52"/>
      <c r="G27" s="52"/>
      <c r="H27" s="12"/>
      <c r="I27" s="87"/>
      <c r="L27" s="35"/>
      <c r="M27" s="21"/>
    </row>
    <row r="28" spans="2:16" ht="14.4" thickBot="1" x14ac:dyDescent="0.3">
      <c r="B28" s="88" t="s">
        <v>36</v>
      </c>
      <c r="C28" s="92" t="s">
        <v>97</v>
      </c>
      <c r="D28" s="26" t="s">
        <v>38</v>
      </c>
      <c r="E28" s="53" t="s">
        <v>98</v>
      </c>
      <c r="F28" s="15"/>
      <c r="G28" s="15">
        <v>6</v>
      </c>
      <c r="H28" s="58">
        <f t="shared" si="0"/>
        <v>6</v>
      </c>
      <c r="I28" s="86">
        <f>H28+H29+H30+H31+H32+H33+H34+H35</f>
        <v>39</v>
      </c>
      <c r="L28" s="29"/>
      <c r="M28" s="19"/>
    </row>
    <row r="29" spans="2:16" ht="14.4" thickBot="1" x14ac:dyDescent="0.3">
      <c r="B29" s="89"/>
      <c r="C29" s="93"/>
      <c r="D29" s="26" t="s">
        <v>39</v>
      </c>
      <c r="E29" s="7" t="s">
        <v>99</v>
      </c>
      <c r="F29" s="8"/>
      <c r="G29" s="8">
        <v>2</v>
      </c>
      <c r="H29" s="38">
        <f t="shared" si="0"/>
        <v>2</v>
      </c>
      <c r="I29" s="87"/>
      <c r="L29" s="30"/>
      <c r="M29" s="20"/>
    </row>
    <row r="30" spans="2:16" ht="14.4" thickBot="1" x14ac:dyDescent="0.3">
      <c r="B30" s="89"/>
      <c r="C30" s="93"/>
      <c r="D30" s="26" t="s">
        <v>40</v>
      </c>
      <c r="E30" s="7" t="s">
        <v>100</v>
      </c>
      <c r="F30" s="8"/>
      <c r="G30" s="8">
        <v>5</v>
      </c>
      <c r="H30" s="38">
        <f t="shared" si="0"/>
        <v>5</v>
      </c>
      <c r="I30" s="87"/>
      <c r="L30" s="30"/>
      <c r="M30" s="20"/>
    </row>
    <row r="31" spans="2:16" ht="14.4" thickBot="1" x14ac:dyDescent="0.3">
      <c r="B31" s="89"/>
      <c r="C31" s="93"/>
      <c r="D31" s="26" t="s">
        <v>42</v>
      </c>
      <c r="E31" s="7" t="s">
        <v>101</v>
      </c>
      <c r="F31" s="8"/>
      <c r="G31" s="8">
        <v>15</v>
      </c>
      <c r="H31" s="38">
        <f t="shared" si="0"/>
        <v>15</v>
      </c>
      <c r="I31" s="87"/>
      <c r="J31" s="61"/>
      <c r="K31" s="61"/>
      <c r="L31" s="62"/>
      <c r="M31" s="63"/>
      <c r="N31" s="61"/>
      <c r="O31" s="61"/>
      <c r="P31" s="61"/>
    </row>
    <row r="32" spans="2:16" ht="14.4" thickBot="1" x14ac:dyDescent="0.3">
      <c r="B32" s="89"/>
      <c r="C32" s="93"/>
      <c r="D32" s="57" t="s">
        <v>121</v>
      </c>
      <c r="E32" s="7" t="s">
        <v>120</v>
      </c>
      <c r="F32" s="52"/>
      <c r="G32" s="52">
        <v>7</v>
      </c>
      <c r="H32" s="70">
        <f t="shared" si="0"/>
        <v>7</v>
      </c>
      <c r="I32" s="87"/>
      <c r="J32" s="61"/>
      <c r="K32" s="61"/>
      <c r="L32" s="71"/>
      <c r="M32" s="72"/>
      <c r="N32" s="61"/>
      <c r="O32" s="61"/>
      <c r="P32" s="61"/>
    </row>
    <row r="33" spans="2:16" ht="14.4" thickBot="1" x14ac:dyDescent="0.3">
      <c r="B33" s="89"/>
      <c r="C33" s="93"/>
      <c r="D33" s="57" t="s">
        <v>122</v>
      </c>
      <c r="E33" s="7" t="s">
        <v>124</v>
      </c>
      <c r="F33" s="52"/>
      <c r="G33" s="52">
        <v>1</v>
      </c>
      <c r="H33" s="70">
        <f t="shared" si="0"/>
        <v>1</v>
      </c>
      <c r="I33" s="87"/>
      <c r="J33" s="61"/>
      <c r="K33" s="61"/>
      <c r="L33" s="71"/>
      <c r="M33" s="72"/>
      <c r="N33" s="61"/>
      <c r="O33" s="61"/>
      <c r="P33" s="61"/>
    </row>
    <row r="34" spans="2:16" ht="14.4" thickBot="1" x14ac:dyDescent="0.35">
      <c r="B34" s="89"/>
      <c r="C34" s="93"/>
      <c r="D34" s="57" t="s">
        <v>123</v>
      </c>
      <c r="E34" s="73" t="s">
        <v>125</v>
      </c>
      <c r="F34" s="52">
        <v>2</v>
      </c>
      <c r="G34" s="52"/>
      <c r="H34" s="70">
        <v>2</v>
      </c>
      <c r="I34" s="87"/>
      <c r="J34" s="61"/>
      <c r="K34" s="61"/>
      <c r="L34" s="71"/>
      <c r="M34" s="72"/>
      <c r="N34" s="61"/>
      <c r="O34" s="61"/>
      <c r="P34" s="61"/>
    </row>
    <row r="35" spans="2:16" ht="12.6" customHeight="1" thickBot="1" x14ac:dyDescent="0.35">
      <c r="B35" s="90"/>
      <c r="C35" s="99"/>
      <c r="D35" s="59" t="s">
        <v>43</v>
      </c>
      <c r="E35" s="74" t="s">
        <v>126</v>
      </c>
      <c r="F35" s="17">
        <v>1</v>
      </c>
      <c r="G35" s="17"/>
      <c r="H35" s="60">
        <f t="shared" si="0"/>
        <v>1</v>
      </c>
      <c r="I35" s="91"/>
      <c r="J35" s="61"/>
      <c r="K35" s="61"/>
      <c r="L35" s="64"/>
      <c r="M35" s="65"/>
      <c r="N35" s="61"/>
      <c r="O35" s="61"/>
      <c r="P35" s="61"/>
    </row>
    <row r="36" spans="2:16" ht="13.95" hidden="1" customHeight="1" thickBot="1" x14ac:dyDescent="0.3">
      <c r="B36" s="88" t="s">
        <v>103</v>
      </c>
      <c r="C36" s="92" t="s">
        <v>37</v>
      </c>
      <c r="D36" s="26" t="s">
        <v>104</v>
      </c>
      <c r="E36" s="14"/>
      <c r="F36" s="15"/>
      <c r="G36" s="15"/>
      <c r="H36" s="16">
        <f>G36+F36</f>
        <v>0</v>
      </c>
      <c r="I36" s="86">
        <f>H36+H37+H38</f>
        <v>17</v>
      </c>
      <c r="J36" s="61"/>
      <c r="K36" s="61"/>
      <c r="L36" s="66" t="s">
        <v>9</v>
      </c>
      <c r="M36" s="66">
        <v>0.2</v>
      </c>
      <c r="N36" s="61"/>
      <c r="O36" s="61"/>
      <c r="P36" s="61"/>
    </row>
    <row r="37" spans="2:16" ht="14.4" hidden="1" thickBot="1" x14ac:dyDescent="0.3">
      <c r="B37" s="89"/>
      <c r="C37" s="93"/>
      <c r="D37" s="26" t="s">
        <v>105</v>
      </c>
      <c r="E37" s="14"/>
      <c r="F37" s="8"/>
      <c r="G37" s="8"/>
      <c r="H37" s="13">
        <f t="shared" ref="H37" si="1">G37+F37</f>
        <v>0</v>
      </c>
      <c r="I37" s="87"/>
      <c r="J37" s="61"/>
      <c r="K37" s="61"/>
      <c r="L37" s="66" t="s">
        <v>11</v>
      </c>
      <c r="M37" s="66">
        <v>0.8</v>
      </c>
      <c r="N37" s="61"/>
      <c r="O37" s="61"/>
      <c r="P37" s="61"/>
    </row>
    <row r="38" spans="2:16" ht="16.5" customHeight="1" thickBot="1" x14ac:dyDescent="0.3">
      <c r="B38" s="89"/>
      <c r="C38" s="93"/>
      <c r="D38" s="26" t="s">
        <v>106</v>
      </c>
      <c r="E38" s="54" t="s">
        <v>41</v>
      </c>
      <c r="F38" s="68"/>
      <c r="G38" s="68">
        <v>17</v>
      </c>
      <c r="H38" s="69">
        <f>SUM(F38:G38)</f>
        <v>17</v>
      </c>
      <c r="I38" s="86"/>
      <c r="J38" s="67"/>
      <c r="K38" s="61"/>
      <c r="L38" s="66"/>
      <c r="M38" s="66"/>
      <c r="N38" s="61"/>
      <c r="O38" s="61"/>
      <c r="P38" s="61"/>
    </row>
    <row r="39" spans="2:16" ht="16.5" hidden="1" customHeight="1" thickBot="1" x14ac:dyDescent="0.3">
      <c r="B39" s="89"/>
      <c r="C39" s="93"/>
      <c r="D39" s="26" t="s">
        <v>108</v>
      </c>
      <c r="E39" s="55"/>
      <c r="F39" s="52"/>
      <c r="G39" s="52"/>
      <c r="H39" s="51">
        <f>SUM(F39:G39)</f>
        <v>0</v>
      </c>
      <c r="I39" s="91"/>
      <c r="L39" s="11"/>
      <c r="M39" s="11"/>
    </row>
    <row r="40" spans="2:16" ht="14.4" thickBot="1" x14ac:dyDescent="0.3">
      <c r="B40" s="90"/>
      <c r="C40" s="99"/>
      <c r="D40" s="26" t="s">
        <v>107</v>
      </c>
      <c r="E40" s="56" t="s">
        <v>129</v>
      </c>
      <c r="F40" s="42"/>
      <c r="G40" s="42">
        <v>100</v>
      </c>
      <c r="H40" s="82">
        <f>SUM(F40:G40)</f>
        <v>100</v>
      </c>
      <c r="I40" s="80">
        <f>SUM(H40)</f>
        <v>100</v>
      </c>
      <c r="L40" s="11"/>
      <c r="M40" s="11"/>
    </row>
    <row r="41" spans="2:16" x14ac:dyDescent="0.25">
      <c r="B41" s="22"/>
      <c r="C41" s="23"/>
      <c r="D41" s="23"/>
      <c r="E41" s="23"/>
      <c r="F41" s="3"/>
      <c r="G41" s="3"/>
      <c r="H41" s="81" t="s">
        <v>44</v>
      </c>
      <c r="I41" s="44">
        <f>SUM(I6,I9,I13,I17,I20,I24,I28,I36)</f>
        <v>302</v>
      </c>
      <c r="J41" s="43"/>
      <c r="K41" s="4"/>
      <c r="L41" s="11"/>
      <c r="M41" s="11"/>
    </row>
    <row r="42" spans="2:16" ht="28.2" customHeight="1" thickBot="1" x14ac:dyDescent="0.3">
      <c r="B42" s="22"/>
      <c r="C42" s="23"/>
      <c r="D42" s="23"/>
      <c r="E42" s="23"/>
      <c r="F42" s="3"/>
      <c r="G42" s="3"/>
      <c r="H42" s="79" t="s">
        <v>128</v>
      </c>
      <c r="I42" s="46">
        <f>I40</f>
        <v>100</v>
      </c>
      <c r="J42" s="43"/>
      <c r="K42" s="4"/>
      <c r="L42" s="11"/>
      <c r="M42" s="11"/>
    </row>
    <row r="43" spans="2:16" ht="19.2" customHeight="1" thickBot="1" x14ac:dyDescent="0.3">
      <c r="H43" s="45" t="s">
        <v>102</v>
      </c>
      <c r="I43" s="32">
        <f>I41+I42</f>
        <v>402</v>
      </c>
    </row>
    <row r="44" spans="2:16" ht="22.95" customHeight="1" thickBot="1" x14ac:dyDescent="0.3">
      <c r="H44"/>
      <c r="I44"/>
    </row>
    <row r="45" spans="2:16" ht="22.95" customHeight="1" x14ac:dyDescent="0.25">
      <c r="G45" s="106" t="s">
        <v>45</v>
      </c>
      <c r="H45" s="107"/>
      <c r="I45" s="49">
        <f>I41</f>
        <v>302</v>
      </c>
    </row>
    <row r="46" spans="2:16" ht="22.95" customHeight="1" thickBot="1" x14ac:dyDescent="0.3">
      <c r="G46" s="108" t="s">
        <v>127</v>
      </c>
      <c r="H46" s="109"/>
      <c r="I46" s="50">
        <f>I42</f>
        <v>100</v>
      </c>
    </row>
    <row r="47" spans="2:16" ht="30" customHeight="1" thickBot="1" x14ac:dyDescent="0.3">
      <c r="F47" s="1"/>
      <c r="G47" s="104" t="s">
        <v>46</v>
      </c>
      <c r="H47" s="105"/>
      <c r="I47" s="48">
        <f>I43</f>
        <v>402</v>
      </c>
      <c r="L47" s="1"/>
      <c r="M47" s="1"/>
    </row>
    <row r="48" spans="2:16" ht="30" hidden="1" customHeight="1" thickBot="1" x14ac:dyDescent="0.3">
      <c r="G48" s="102" t="s">
        <v>47</v>
      </c>
      <c r="H48" s="103"/>
      <c r="I48" s="47"/>
    </row>
  </sheetData>
  <mergeCells count="33">
    <mergeCell ref="G48:H48"/>
    <mergeCell ref="B20:B23"/>
    <mergeCell ref="C20:C23"/>
    <mergeCell ref="I20:I23"/>
    <mergeCell ref="C36:C40"/>
    <mergeCell ref="G47:H47"/>
    <mergeCell ref="G45:H45"/>
    <mergeCell ref="G46:H46"/>
    <mergeCell ref="B24:B27"/>
    <mergeCell ref="C24:C27"/>
    <mergeCell ref="B2:I2"/>
    <mergeCell ref="B36:B40"/>
    <mergeCell ref="C28:C35"/>
    <mergeCell ref="B13:B16"/>
    <mergeCell ref="C13:C16"/>
    <mergeCell ref="B4:C4"/>
    <mergeCell ref="D4:E4"/>
    <mergeCell ref="B17:B19"/>
    <mergeCell ref="C17:C19"/>
    <mergeCell ref="I17:I19"/>
    <mergeCell ref="B9:B12"/>
    <mergeCell ref="C9:C12"/>
    <mergeCell ref="I9:I12"/>
    <mergeCell ref="I28:I35"/>
    <mergeCell ref="I36:I39"/>
    <mergeCell ref="J3:K3"/>
    <mergeCell ref="I24:I27"/>
    <mergeCell ref="B28:B35"/>
    <mergeCell ref="I13:I16"/>
    <mergeCell ref="B6:B8"/>
    <mergeCell ref="I6:I8"/>
    <mergeCell ref="C6:C8"/>
    <mergeCell ref="D3:I3"/>
  </mergeCells>
  <pageMargins left="0.25" right="0.25" top="0.75" bottom="0.75" header="0.3" footer="0.3"/>
  <pageSetup paperSize="9" scale="66"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I11" sqref="I11"/>
    </sheetView>
  </sheetViews>
  <sheetFormatPr baseColWidth="10" defaultColWidth="11.44140625" defaultRowHeight="13.2" x14ac:dyDescent="0.25"/>
  <cols>
    <col min="1" max="1" width="20.77734375" customWidth="1"/>
    <col min="3" max="4" width="19.21875" customWidth="1"/>
    <col min="7" max="7" width="14.77734375" customWidth="1"/>
    <col min="8" max="8" width="13.21875" customWidth="1"/>
  </cols>
  <sheetData>
    <row r="2" spans="1:8" x14ac:dyDescent="0.25">
      <c r="A2" s="5" t="s">
        <v>48</v>
      </c>
      <c r="C2" s="5" t="s">
        <v>49</v>
      </c>
      <c r="D2" s="5" t="s">
        <v>50</v>
      </c>
      <c r="E2" s="5" t="s">
        <v>51</v>
      </c>
      <c r="H2" s="5" t="s">
        <v>52</v>
      </c>
    </row>
    <row r="3" spans="1:8" x14ac:dyDescent="0.25">
      <c r="A3" s="9" t="s">
        <v>53</v>
      </c>
      <c r="B3" s="1" t="s">
        <v>54</v>
      </c>
      <c r="C3" s="1" t="s">
        <v>55</v>
      </c>
      <c r="D3" s="1" t="s">
        <v>56</v>
      </c>
      <c r="E3" s="1" t="s">
        <v>57</v>
      </c>
      <c r="H3" s="1" t="s">
        <v>58</v>
      </c>
    </row>
    <row r="4" spans="1:8" ht="13.2" customHeight="1" x14ac:dyDescent="0.25">
      <c r="A4" s="9" t="s">
        <v>59</v>
      </c>
      <c r="B4" s="1" t="s">
        <v>60</v>
      </c>
      <c r="C4" s="1" t="s">
        <v>61</v>
      </c>
      <c r="D4" s="1" t="s">
        <v>62</v>
      </c>
      <c r="E4" s="1" t="s">
        <v>63</v>
      </c>
      <c r="H4" s="10" t="s">
        <v>64</v>
      </c>
    </row>
    <row r="5" spans="1:8" ht="26.4" x14ac:dyDescent="0.25">
      <c r="A5" s="9" t="s">
        <v>65</v>
      </c>
      <c r="C5" s="1" t="s">
        <v>66</v>
      </c>
      <c r="D5" s="1" t="s">
        <v>67</v>
      </c>
      <c r="E5" s="1" t="s">
        <v>68</v>
      </c>
      <c r="H5" s="10" t="s">
        <v>69</v>
      </c>
    </row>
    <row r="6" spans="1:8" x14ac:dyDescent="0.25">
      <c r="C6" s="1" t="s">
        <v>70</v>
      </c>
      <c r="D6" s="1" t="s">
        <v>71</v>
      </c>
      <c r="E6" s="1" t="s">
        <v>72</v>
      </c>
      <c r="H6" s="1" t="s">
        <v>73</v>
      </c>
    </row>
    <row r="7" spans="1:8" x14ac:dyDescent="0.25">
      <c r="E7" s="1" t="s">
        <v>74</v>
      </c>
    </row>
    <row r="8" spans="1:8" x14ac:dyDescent="0.25">
      <c r="E8" s="1" t="s">
        <v>75</v>
      </c>
    </row>
    <row r="9" spans="1:8" x14ac:dyDescent="0.25">
      <c r="E9" s="1" t="s">
        <v>76</v>
      </c>
    </row>
    <row r="10" spans="1:8" x14ac:dyDescent="0.25">
      <c r="E10" s="1" t="s">
        <v>77</v>
      </c>
    </row>
    <row r="11" spans="1:8" x14ac:dyDescent="0.25">
      <c r="E11" s="1" t="s">
        <v>78</v>
      </c>
    </row>
    <row r="12" spans="1:8" x14ac:dyDescent="0.25">
      <c r="E12" s="1" t="s">
        <v>79</v>
      </c>
    </row>
    <row r="13" spans="1:8" x14ac:dyDescent="0.25">
      <c r="E13" s="1" t="s">
        <v>80</v>
      </c>
    </row>
    <row r="14" spans="1:8" x14ac:dyDescent="0.25">
      <c r="E14" s="1" t="s">
        <v>81</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6D885B149C05479EA63B561AF395E2" ma:contentTypeVersion="2" ma:contentTypeDescription="Crée un document." ma:contentTypeScope="" ma:versionID="b368503465655afb13476793b69175ba">
  <xsd:schema xmlns:xsd="http://www.w3.org/2001/XMLSchema" xmlns:xs="http://www.w3.org/2001/XMLSchema" xmlns:p="http://schemas.microsoft.com/office/2006/metadata/properties" xmlns:ns2="4b842ce3-9c4f-4cbd-86c3-c9c2bbf04f75" targetNamespace="http://schemas.microsoft.com/office/2006/metadata/properties" ma:root="true" ma:fieldsID="792984dc3b7e730661f7710c9b87b482" ns2:_="">
    <xsd:import namespace="4b842ce3-9c4f-4cbd-86c3-c9c2bbf04f7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842ce3-9c4f-4cbd-86c3-c9c2bbf04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F86F1-D0CD-4EFD-9F03-9C2C40D52B6C}">
  <ds:schemaRefs>
    <ds:schemaRef ds:uri="4b842ce3-9c4f-4cbd-86c3-c9c2bbf04f75"/>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AD125B8-EC1D-4B75-BEEE-ADA3AE0833A4}">
  <ds:schemaRefs>
    <ds:schemaRef ds:uri="http://schemas.microsoft.com/sharepoint/v3/contenttype/forms"/>
  </ds:schemaRefs>
</ds:datastoreItem>
</file>

<file path=customXml/itemProps3.xml><?xml version="1.0" encoding="utf-8"?>
<ds:datastoreItem xmlns:ds="http://schemas.openxmlformats.org/officeDocument/2006/customXml" ds:itemID="{EE1B0378-BCE0-47F2-A5C2-03BA9D149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842ce3-9c4f-4cbd-86c3-c9c2bbf04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Programme</vt:lpstr>
      <vt:lpstr>Feuil2</vt:lpstr>
      <vt:lpstr>Feuil3</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MANNAI</dc:creator>
  <cp:keywords/>
  <dc:description/>
  <cp:lastModifiedBy>Aude Petignier</cp:lastModifiedBy>
  <cp:revision/>
  <dcterms:created xsi:type="dcterms:W3CDTF">2001-05-25T13:39:11Z</dcterms:created>
  <dcterms:modified xsi:type="dcterms:W3CDTF">2023-11-21T16:12:47Z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0x010100336D885B149C05479EA63B561AF395E2</vt:lpwstr>
  </property>
</Properties>
</file>