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aupetign\Documents\DEVELOPPEMENT\LP-MASTER ALTERNANCE\23 24 DROIT_M2 CDJ\24 Kit Alt-DROIT M2 Droit Privé_CDJ-15112023\"/>
    </mc:Choice>
  </mc:AlternateContent>
  <bookViews>
    <workbookView xWindow="1524" yWindow="756" windowWidth="21600" windowHeight="15936"/>
  </bookViews>
  <sheets>
    <sheet name="Programme" sheetId="18" r:id="rId1"/>
    <sheet name="Feuil2" sheetId="23" state="hidden" r:id="rId2"/>
    <sheet name="Feuil3" sheetId="24" state="hidden" r:id="rId3"/>
  </sheets>
  <definedNames>
    <definedName name="last_ligne">#REF!</definedName>
    <definedName name="PERSONNE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3" i="18" l="1"/>
  <c r="I54" i="18"/>
  <c r="I25" i="18"/>
  <c r="I20" i="18" l="1"/>
  <c r="I45" i="18"/>
  <c r="I49" i="18" l="1"/>
  <c r="I41" i="18"/>
  <c r="H7" i="18" l="1"/>
  <c r="H30" i="18" l="1"/>
  <c r="H31" i="18" l="1"/>
  <c r="H32" i="18"/>
  <c r="H12" i="18"/>
  <c r="H14" i="18"/>
  <c r="H16" i="18"/>
  <c r="H17" i="18"/>
  <c r="H18" i="18"/>
  <c r="H19" i="18"/>
  <c r="H8" i="18"/>
  <c r="H9" i="18"/>
  <c r="H11" i="18"/>
  <c r="I30" i="18" l="1"/>
  <c r="I48" i="18" s="1"/>
  <c r="I12" i="18"/>
  <c r="I24" i="18" s="1"/>
  <c r="I16" i="18"/>
  <c r="I52" i="18" l="1"/>
  <c r="I50" i="18"/>
  <c r="I26" i="18" l="1"/>
</calcChain>
</file>

<file path=xl/sharedStrings.xml><?xml version="1.0" encoding="utf-8"?>
<sst xmlns="http://schemas.openxmlformats.org/spreadsheetml/2006/main" count="144" uniqueCount="139">
  <si>
    <t>Unités d'enseignement</t>
  </si>
  <si>
    <t>Enseignements</t>
  </si>
  <si>
    <t>CM</t>
  </si>
  <si>
    <t>TD</t>
  </si>
  <si>
    <t xml:space="preserve">Volume Total
</t>
  </si>
  <si>
    <t>Volume
 UE</t>
  </si>
  <si>
    <t>UE51</t>
  </si>
  <si>
    <t>ENS 51.1</t>
  </si>
  <si>
    <t>ENS 51.2</t>
  </si>
  <si>
    <t>ENS 51.3</t>
  </si>
  <si>
    <t>ENS 51.4</t>
  </si>
  <si>
    <t>UE52</t>
  </si>
  <si>
    <t>ENS 52.1</t>
  </si>
  <si>
    <t>ENS 52.2</t>
  </si>
  <si>
    <t>ENS 52.3</t>
  </si>
  <si>
    <t>UE53</t>
  </si>
  <si>
    <t>ENS 53.1</t>
  </si>
  <si>
    <t>ENS 53.2</t>
  </si>
  <si>
    <t>ENS 53.3</t>
  </si>
  <si>
    <t>ENS 53.4</t>
  </si>
  <si>
    <t>UE54</t>
  </si>
  <si>
    <t>ENS 54.1</t>
  </si>
  <si>
    <t>ENS 54.2</t>
  </si>
  <si>
    <t>ENS 54.3</t>
  </si>
  <si>
    <t>ENS 54.4</t>
  </si>
  <si>
    <t>Retours d'alternance</t>
  </si>
  <si>
    <t>cours</t>
  </si>
  <si>
    <t>projets tutorés</t>
  </si>
  <si>
    <t>total S1</t>
  </si>
  <si>
    <t>Volume Total</t>
  </si>
  <si>
    <t>Volume UE</t>
  </si>
  <si>
    <t>UE61</t>
  </si>
  <si>
    <t>ENS 61.1</t>
  </si>
  <si>
    <t>ENS 61.2</t>
  </si>
  <si>
    <t>ENS 61.3</t>
  </si>
  <si>
    <t>ENS 61.4</t>
  </si>
  <si>
    <t>UE62</t>
  </si>
  <si>
    <t>ENS 62.1</t>
  </si>
  <si>
    <t>ENS 62.2</t>
  </si>
  <si>
    <t>UE63</t>
  </si>
  <si>
    <t>ENS 63,1</t>
  </si>
  <si>
    <t>ENS 63,2</t>
  </si>
  <si>
    <t>ENS 63,3</t>
  </si>
  <si>
    <t>ENS 63,4</t>
  </si>
  <si>
    <t>UE64</t>
  </si>
  <si>
    <t>ENS 64,1</t>
  </si>
  <si>
    <t>ENS 64,2</t>
  </si>
  <si>
    <t>ENS 64,3</t>
  </si>
  <si>
    <t>Total S2</t>
  </si>
  <si>
    <t>Total cours</t>
  </si>
  <si>
    <t>Total formation</t>
  </si>
  <si>
    <t>nature diplôme</t>
  </si>
  <si>
    <t>niveau</t>
  </si>
  <si>
    <t>bac +</t>
  </si>
  <si>
    <t>Domaine</t>
  </si>
  <si>
    <t>type de publics</t>
  </si>
  <si>
    <t>Licence Professionnelle</t>
  </si>
  <si>
    <t>oui</t>
  </si>
  <si>
    <t>niveau 7_master 2</t>
  </si>
  <si>
    <t>bac + 5</t>
  </si>
  <si>
    <t>Aménagement du territoire et environnement</t>
  </si>
  <si>
    <t>Etudiant FI</t>
  </si>
  <si>
    <t>Master 2</t>
  </si>
  <si>
    <t>non</t>
  </si>
  <si>
    <t>niveau 6_master 1</t>
  </si>
  <si>
    <t>bac +4</t>
  </si>
  <si>
    <t>Assurance/ banque/ finance</t>
  </si>
  <si>
    <t>Stagiaire FC</t>
  </si>
  <si>
    <t>Diplôme Universitaire</t>
  </si>
  <si>
    <t>niveau 6_ LP</t>
  </si>
  <si>
    <t>bac + 3</t>
  </si>
  <si>
    <t>Développement local et social</t>
  </si>
  <si>
    <t>Contrat Apprentissage</t>
  </si>
  <si>
    <t>Niveau 6_Licence</t>
  </si>
  <si>
    <t>Bac + 3</t>
  </si>
  <si>
    <t>Droit</t>
  </si>
  <si>
    <t>Contrat professionnalisation</t>
  </si>
  <si>
    <t>Industrie</t>
  </si>
  <si>
    <t>Informatique/ statistique/ Sciences des données</t>
  </si>
  <si>
    <t>Logistique</t>
  </si>
  <si>
    <t>Multimédia/ communication/ mode/ digital</t>
  </si>
  <si>
    <t>Musique</t>
  </si>
  <si>
    <t>Patrimoine et tourisme</t>
  </si>
  <si>
    <t>Ressources Humaines</t>
  </si>
  <si>
    <t>Transport et logistique</t>
  </si>
  <si>
    <t>Droit processuel européen et international</t>
  </si>
  <si>
    <t>Principes généraux de l'exécution</t>
  </si>
  <si>
    <t>Ordre juridictionnel et procédure civile (Cour d'appel et C. de cassation)</t>
  </si>
  <si>
    <t>Droit du numérique appliqué aux professions juridiques - Cadre légal</t>
  </si>
  <si>
    <t>Droit du numérique appliqué aux professions juridiques - Pratique professionnelle</t>
  </si>
  <si>
    <t>Terminologie juridique anglaise</t>
  </si>
  <si>
    <t>Contentieux des baux et des charges de copropriété</t>
  </si>
  <si>
    <t>Garanties personnelles et réelles</t>
  </si>
  <si>
    <t xml:space="preserve">Droit de la preuve </t>
  </si>
  <si>
    <t>Droit du recouvrement et droit du crédit</t>
  </si>
  <si>
    <t>Rédaction des actes de procédures</t>
  </si>
  <si>
    <t>Saisies mobilières et saisies immobilières</t>
  </si>
  <si>
    <t xml:space="preserve">Saisie des rémunérations </t>
  </si>
  <si>
    <t>Injonction de payer</t>
  </si>
  <si>
    <t>Voies d'exécution et le couple</t>
  </si>
  <si>
    <t>Régime juridique et pratique du constat</t>
  </si>
  <si>
    <t>Voies d'exécution et procédures collectives</t>
  </si>
  <si>
    <t xml:space="preserve">Voies d'exécution et surendettement </t>
  </si>
  <si>
    <t>Mesures et saisies conservatoires</t>
  </si>
  <si>
    <t>Maîtrisez les contentieux spécifiques</t>
  </si>
  <si>
    <t xml:space="preserve">Maîtrisez les nouvelles  technologies en lien avec les procédures d'exécution forcée </t>
  </si>
  <si>
    <t>Cas pratiques, consultations droit civil, droit commercial</t>
  </si>
  <si>
    <t xml:space="preserve">Cas pratiques, consultations MARD, procédure civile, voies d'exécution </t>
  </si>
  <si>
    <t xml:space="preserve">Exposé question d'actualité ou une question de culture générale ou judiciaire </t>
  </si>
  <si>
    <t xml:space="preserve">Exposé question juridique </t>
  </si>
  <si>
    <t>Séminaire et exposé droit pénal</t>
  </si>
  <si>
    <t>Mettre en œuvre les voies d'exécution et les mesures conservatoires</t>
  </si>
  <si>
    <t>ENS 61.5</t>
  </si>
  <si>
    <t>ENS 61.6</t>
  </si>
  <si>
    <t>ENS 61.7</t>
  </si>
  <si>
    <t>ENS 61.8</t>
  </si>
  <si>
    <t>ENS 61.9</t>
  </si>
  <si>
    <t>Séminaire et exposé vente aux enchères publiques</t>
  </si>
  <si>
    <t>Projets tutorés Methodologie (ALTSUIV)</t>
  </si>
  <si>
    <t>Ateliers mémoire et projet tutoré - méthodologie (ALTSUIV et FI/FC)</t>
  </si>
  <si>
    <t>Projet tutorés-Mise en application (en autonomie) (ALT)</t>
  </si>
  <si>
    <t>Projet tutorés_Mise en application (en autonomie) - ALT</t>
  </si>
  <si>
    <t>Retour d'alternance - ALT</t>
  </si>
  <si>
    <t>Projet tuteuré méthodologie - ALT</t>
  </si>
  <si>
    <r>
      <rPr>
        <i/>
        <sz val="9"/>
        <color rgb="FF7030A0"/>
        <rFont val="Calibri (Corps)"/>
      </rPr>
      <t>Satisfaire aux modalités de l'examen d'accès à la formation professionnelle de commissa</t>
    </r>
    <r>
      <rPr>
        <i/>
        <sz val="9"/>
        <color rgb="FF7030A0"/>
        <rFont val="Arial"/>
        <family val="2"/>
      </rPr>
      <t>ire de justice - Partie 1</t>
    </r>
  </si>
  <si>
    <r>
      <rPr>
        <i/>
        <sz val="9"/>
        <color rgb="FF7030A0"/>
        <rFont val="Calibri (Corps)"/>
      </rPr>
      <t>Professionnalisation, Partie 2</t>
    </r>
    <r>
      <rPr>
        <i/>
        <sz val="9"/>
        <color rgb="FF7030A0"/>
        <rFont val="Arial"/>
        <family val="2"/>
      </rPr>
      <t>,</t>
    </r>
  </si>
  <si>
    <t>Professionnalisation, Partie 1,</t>
  </si>
  <si>
    <t>Ordre juridictionnel et procédure civile (JEX et tribunal judiciaire)</t>
  </si>
  <si>
    <t>Organisation professionnelle et déontologie des commissaires de justice</t>
  </si>
  <si>
    <t>Cours</t>
  </si>
  <si>
    <t>Total projets tutorés /
 mémoire</t>
  </si>
  <si>
    <t xml:space="preserve">Connaître les fondements juridiques du contentieux et de l'exécution forcée </t>
  </si>
  <si>
    <t>Satisfaire aux modalités de l'examen d'accès à la formation professionnelle de commissaire de justice - Partie 2</t>
  </si>
  <si>
    <t>ENS 51.5</t>
  </si>
  <si>
    <r>
      <t xml:space="preserve">Programme de formation alternance
</t>
    </r>
    <r>
      <rPr>
        <sz val="12"/>
        <rFont val="Arial"/>
        <family val="2"/>
      </rPr>
      <t>Année : 2024-2025</t>
    </r>
    <r>
      <rPr>
        <b/>
        <sz val="14"/>
        <rFont val="Arial"/>
        <family val="2"/>
      </rPr>
      <t xml:space="preserve">
</t>
    </r>
    <r>
      <rPr>
        <sz val="12"/>
        <rFont val="Arial"/>
        <family val="2"/>
      </rPr>
      <t>Mention : Droit privé 
Parcours : Commissaire de Justice CDJ</t>
    </r>
  </si>
  <si>
    <r>
      <t xml:space="preserve">OBJECTIFS :
</t>
    </r>
    <r>
      <rPr>
        <b/>
        <sz val="9"/>
        <rFont val="Arial"/>
        <family val="2"/>
      </rPr>
      <t>RNCP 34123</t>
    </r>
  </si>
  <si>
    <t xml:space="preserve">Devenir juriste spécialisé dans le champ de la mise en œuvre des voies d’exécution forcées et des mesures conservatoires, et en matière de recouvrement des créances de sommes d’argent et dans tous les champs du droit privé où le commissaire de justice a vocation à exercer ses missions légales. Les compétences et connaissances développées concourrent à la préparation de l'examen d'entrée de l'INCJ : Institut Nationale des Commissaires de Justices. </t>
  </si>
  <si>
    <t>SEMESTRE S1</t>
  </si>
  <si>
    <t>SEMESTRE 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</si>
</sst>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0">
    <font>
      <sz val="10"/>
      <name val="Arial"/>
    </font>
    <font>
      <sz val="10"/>
      <name val="Arial"/>
      <family val="2"/>
    </font>
    <font>
      <b/>
      <sz val="10"/>
      <name val="Arial"/>
      <family val="2"/>
    </font>
    <font>
      <u/>
      <sz val="10"/>
      <color theme="10"/>
      <name val="Arial"/>
      <family val="2"/>
    </font>
    <font>
      <u/>
      <sz val="10"/>
      <color theme="11"/>
      <name val="Arial"/>
      <family val="2"/>
    </font>
    <font>
      <b/>
      <sz val="8"/>
      <name val="Arial"/>
      <family val="2"/>
    </font>
    <font>
      <sz val="10"/>
      <color theme="0"/>
      <name val="Arial"/>
      <family val="2"/>
    </font>
    <font>
      <sz val="8"/>
      <name val="Arial"/>
      <family val="2"/>
    </font>
    <font>
      <sz val="10"/>
      <color theme="1"/>
      <name val="Arial"/>
      <family val="2"/>
    </font>
    <font>
      <i/>
      <sz val="10"/>
      <color rgb="FF7030A0"/>
      <name val="Arial"/>
      <family val="2"/>
    </font>
    <font>
      <sz val="10"/>
      <color rgb="FF7030A0"/>
      <name val="Arial"/>
      <family val="2"/>
    </font>
    <font>
      <b/>
      <sz val="14"/>
      <name val="Arial"/>
      <family val="2"/>
    </font>
    <font>
      <sz val="12"/>
      <name val="Arial"/>
      <family val="2"/>
    </font>
    <font>
      <sz val="8"/>
      <color theme="1"/>
      <name val="Arial"/>
      <family val="2"/>
    </font>
    <font>
      <sz val="9"/>
      <name val="Arial"/>
      <family val="2"/>
    </font>
    <font>
      <sz val="10"/>
      <color rgb="FF000000"/>
      <name val="Calibri (Corps)"/>
    </font>
    <font>
      <i/>
      <sz val="9"/>
      <color rgb="FF7030A0"/>
      <name val="Arial"/>
      <family val="2"/>
    </font>
    <font>
      <i/>
      <sz val="9"/>
      <color rgb="FF7030A0"/>
      <name val="Calibri (Corps)"/>
    </font>
    <font>
      <sz val="11"/>
      <name val="Arial"/>
      <family val="2"/>
    </font>
    <font>
      <b/>
      <sz val="9"/>
      <name val="Arial"/>
      <family val="2"/>
    </font>
  </fonts>
  <fills count="7">
    <fill>
      <patternFill patternType="none"/>
    </fill>
    <fill>
      <patternFill patternType="gray125"/>
    </fill>
    <fill>
      <patternFill patternType="solid">
        <fgColor theme="2" tint="-9.9978637043366805E-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top/>
      <bottom style="medium">
        <color indexed="64"/>
      </bottom>
      <diagonal/>
    </border>
    <border>
      <left/>
      <right/>
      <top/>
      <bottom style="thin">
        <color auto="1"/>
      </bottom>
      <diagonal/>
    </border>
    <border>
      <left style="medium">
        <color auto="1"/>
      </left>
      <right/>
      <top style="medium">
        <color auto="1"/>
      </top>
      <bottom/>
      <diagonal/>
    </border>
    <border>
      <left style="thin">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style="thin">
        <color auto="1"/>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diagonal/>
    </border>
    <border>
      <left style="medium">
        <color indexed="64"/>
      </left>
      <right style="medium">
        <color indexed="64"/>
      </right>
      <top/>
      <bottom/>
      <diagonal/>
    </border>
    <border>
      <left style="medium">
        <color auto="1"/>
      </left>
      <right style="thin">
        <color auto="1"/>
      </right>
      <top style="medium">
        <color auto="1"/>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right style="medium">
        <color indexed="64"/>
      </right>
      <top style="medium">
        <color indexed="64"/>
      </top>
      <bottom style="thin">
        <color auto="1"/>
      </bottom>
      <diagonal/>
    </border>
    <border>
      <left/>
      <right style="thin">
        <color auto="1"/>
      </right>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indexed="64"/>
      </bottom>
      <diagonal/>
    </border>
    <border>
      <left style="medium">
        <color indexed="64"/>
      </left>
      <right style="thin">
        <color auto="1"/>
      </right>
      <top style="thin">
        <color auto="1"/>
      </top>
      <bottom/>
      <diagonal/>
    </border>
    <border>
      <left/>
      <right/>
      <top style="medium">
        <color auto="1"/>
      </top>
      <bottom/>
      <diagonal/>
    </border>
    <border>
      <left/>
      <right style="medium">
        <color auto="1"/>
      </right>
      <top style="medium">
        <color auto="1"/>
      </top>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style="medium">
        <color auto="1"/>
      </bottom>
      <diagonal/>
    </border>
  </borders>
  <cellStyleXfs count="10">
    <xf numFmtId="0" fontId="0" fillId="0" borderId="0"/>
    <xf numFmtId="44" fontId="1"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cellStyleXfs>
  <cellXfs count="103">
    <xf numFmtId="0" fontId="0" fillId="0" borderId="0" xfId="0"/>
    <xf numFmtId="0" fontId="1" fillId="0" borderId="0" xfId="0" applyFont="1"/>
    <xf numFmtId="0" fontId="6" fillId="0" borderId="0" xfId="0" applyFont="1"/>
    <xf numFmtId="0" fontId="9" fillId="0" borderId="0" xfId="0" applyFont="1"/>
    <xf numFmtId="0" fontId="0" fillId="0" borderId="0" xfId="0" applyAlignment="1">
      <alignment horizontal="center"/>
    </xf>
    <xf numFmtId="0" fontId="2" fillId="0" borderId="0" xfId="0" applyFont="1"/>
    <xf numFmtId="0" fontId="10" fillId="0" borderId="0" xfId="0" applyFont="1"/>
    <xf numFmtId="0" fontId="9" fillId="0" borderId="1" xfId="0" applyFont="1" applyBorder="1"/>
    <xf numFmtId="0" fontId="7" fillId="0" borderId="0" xfId="0" applyFont="1"/>
    <xf numFmtId="0" fontId="1" fillId="0" borderId="0" xfId="0" applyFont="1" applyAlignment="1">
      <alignment wrapText="1"/>
    </xf>
    <xf numFmtId="0" fontId="8" fillId="0" borderId="11" xfId="0" applyFont="1" applyBorder="1" applyAlignment="1">
      <alignment horizontal="center"/>
    </xf>
    <xf numFmtId="0" fontId="9" fillId="0" borderId="9" xfId="0" applyFont="1" applyBorder="1"/>
    <xf numFmtId="0" fontId="8" fillId="0" borderId="3" xfId="0" applyFont="1" applyBorder="1" applyAlignment="1">
      <alignment horizontal="center"/>
    </xf>
    <xf numFmtId="0" fontId="9" fillId="0" borderId="18" xfId="0" applyFont="1" applyBorder="1"/>
    <xf numFmtId="0" fontId="8" fillId="0" borderId="14" xfId="0" applyFont="1" applyBorder="1" applyAlignment="1">
      <alignment horizontal="center"/>
    </xf>
    <xf numFmtId="0" fontId="0" fillId="0" borderId="0" xfId="0" applyAlignment="1">
      <alignment horizontal="center" vertical="center"/>
    </xf>
    <xf numFmtId="0" fontId="9" fillId="0" borderId="0" xfId="0" applyFont="1" applyAlignment="1">
      <alignment horizontal="center" vertical="center" wrapText="1"/>
    </xf>
    <xf numFmtId="0" fontId="2" fillId="0" borderId="7" xfId="0" applyFont="1" applyBorder="1"/>
    <xf numFmtId="0" fontId="2" fillId="0" borderId="26" xfId="0" applyFont="1" applyBorder="1"/>
    <xf numFmtId="0" fontId="5" fillId="0" borderId="20" xfId="0" applyFont="1" applyBorder="1" applyAlignment="1">
      <alignment horizontal="center"/>
    </xf>
    <xf numFmtId="0" fontId="7" fillId="2" borderId="9" xfId="0" applyFont="1" applyFill="1" applyBorder="1"/>
    <xf numFmtId="0" fontId="1" fillId="3" borderId="20" xfId="0" applyFont="1" applyFill="1" applyBorder="1" applyAlignment="1">
      <alignment horizontal="center"/>
    </xf>
    <xf numFmtId="0" fontId="5" fillId="0" borderId="0" xfId="0" applyFont="1" applyAlignment="1">
      <alignment horizontal="center"/>
    </xf>
    <xf numFmtId="0" fontId="2" fillId="0" borderId="17" xfId="0" applyFont="1" applyBorder="1" applyAlignment="1">
      <alignment horizontal="center"/>
    </xf>
    <xf numFmtId="0" fontId="2" fillId="0" borderId="0" xfId="0" applyFont="1" applyAlignment="1">
      <alignment horizontal="center"/>
    </xf>
    <xf numFmtId="0" fontId="2" fillId="0" borderId="28" xfId="0" applyFont="1" applyBorder="1"/>
    <xf numFmtId="0" fontId="2" fillId="0" borderId="13" xfId="0" applyFont="1" applyBorder="1"/>
    <xf numFmtId="0" fontId="5" fillId="0" borderId="22" xfId="0" applyFont="1" applyBorder="1" applyAlignment="1">
      <alignment horizontal="center"/>
    </xf>
    <xf numFmtId="0" fontId="5" fillId="0" borderId="5" xfId="0" applyFont="1" applyBorder="1" applyAlignment="1">
      <alignment horizontal="center"/>
    </xf>
    <xf numFmtId="0" fontId="5" fillId="0" borderId="10" xfId="0" applyFont="1" applyBorder="1" applyAlignment="1">
      <alignment horizontal="center" wrapText="1"/>
    </xf>
    <xf numFmtId="0" fontId="6" fillId="0" borderId="12" xfId="0" applyFont="1" applyBorder="1" applyAlignment="1">
      <alignment horizontal="center"/>
    </xf>
    <xf numFmtId="0" fontId="5" fillId="3" borderId="5" xfId="0" applyFont="1" applyFill="1" applyBorder="1" applyAlignment="1">
      <alignment horizontal="center" wrapText="1"/>
    </xf>
    <xf numFmtId="0" fontId="6" fillId="0" borderId="22" xfId="0" applyFont="1" applyBorder="1" applyAlignment="1">
      <alignment horizontal="center"/>
    </xf>
    <xf numFmtId="0" fontId="5" fillId="0" borderId="0" xfId="0" applyFont="1" applyAlignment="1">
      <alignment horizontal="center" wrapText="1"/>
    </xf>
    <xf numFmtId="0" fontId="1" fillId="0" borderId="0" xfId="0" applyFont="1" applyAlignment="1">
      <alignment horizontal="center"/>
    </xf>
    <xf numFmtId="0" fontId="13" fillId="6" borderId="1" xfId="0" applyFont="1" applyFill="1" applyBorder="1" applyAlignment="1">
      <alignment horizontal="center"/>
    </xf>
    <xf numFmtId="0" fontId="13" fillId="4" borderId="1" xfId="0" applyFont="1" applyFill="1" applyBorder="1" applyAlignment="1">
      <alignment horizontal="center"/>
    </xf>
    <xf numFmtId="0" fontId="8" fillId="6" borderId="8" xfId="0" applyFont="1" applyFill="1" applyBorder="1" applyAlignment="1">
      <alignment horizontal="center" vertical="center"/>
    </xf>
    <xf numFmtId="0" fontId="8" fillId="4" borderId="8" xfId="0" applyFont="1" applyFill="1" applyBorder="1" applyAlignment="1">
      <alignment horizontal="center" vertical="center"/>
    </xf>
    <xf numFmtId="0" fontId="8" fillId="3" borderId="5"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5" xfId="0" applyFont="1" applyFill="1" applyBorder="1" applyAlignment="1">
      <alignment horizontal="center" vertical="center"/>
    </xf>
    <xf numFmtId="0" fontId="8" fillId="4" borderId="20" xfId="0" applyFont="1" applyFill="1" applyBorder="1" applyAlignment="1">
      <alignment horizontal="center" vertical="center"/>
    </xf>
    <xf numFmtId="0" fontId="14" fillId="3" borderId="5" xfId="0" applyFont="1" applyFill="1" applyBorder="1" applyAlignment="1">
      <alignment horizontal="center" vertical="center"/>
    </xf>
    <xf numFmtId="0" fontId="0" fillId="6" borderId="27" xfId="0" applyFill="1" applyBorder="1" applyAlignment="1">
      <alignment horizontal="center"/>
    </xf>
    <xf numFmtId="0" fontId="9" fillId="0" borderId="32" xfId="0" applyFont="1" applyBorder="1"/>
    <xf numFmtId="0" fontId="15" fillId="0" borderId="1" xfId="0" applyFont="1" applyBorder="1" applyAlignment="1">
      <alignment horizontal="justify" vertical="center"/>
    </xf>
    <xf numFmtId="0" fontId="15" fillId="0" borderId="32" xfId="0" applyFont="1" applyBorder="1" applyAlignment="1">
      <alignment horizontal="justify" vertical="center"/>
    </xf>
    <xf numFmtId="0" fontId="8" fillId="0" borderId="11" xfId="0" applyFont="1" applyBorder="1" applyAlignment="1">
      <alignment horizontal="left"/>
    </xf>
    <xf numFmtId="0" fontId="8" fillId="0" borderId="3" xfId="0" applyFont="1" applyBorder="1" applyAlignment="1">
      <alignment horizontal="left"/>
    </xf>
    <xf numFmtId="0" fontId="8" fillId="0" borderId="27"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7" fillId="2" borderId="33" xfId="0" applyFont="1" applyFill="1" applyBorder="1"/>
    <xf numFmtId="0" fontId="8" fillId="0" borderId="14" xfId="0" applyFont="1" applyBorder="1" applyAlignment="1">
      <alignment horizontal="left"/>
    </xf>
    <xf numFmtId="0" fontId="8" fillId="0" borderId="15" xfId="0" applyFont="1" applyBorder="1" applyAlignment="1">
      <alignment horizontal="center"/>
    </xf>
    <xf numFmtId="0" fontId="8" fillId="0" borderId="0" xfId="0" applyFont="1" applyBorder="1" applyAlignment="1">
      <alignment horizontal="center"/>
    </xf>
    <xf numFmtId="0" fontId="8" fillId="4" borderId="14" xfId="0" applyFont="1" applyFill="1" applyBorder="1" applyAlignment="1">
      <alignment horizontal="left"/>
    </xf>
    <xf numFmtId="0" fontId="8" fillId="0" borderId="1" xfId="0" applyFont="1" applyBorder="1" applyAlignment="1">
      <alignment horizontal="center"/>
    </xf>
    <xf numFmtId="0" fontId="7" fillId="2" borderId="24" xfId="0" applyFont="1" applyFill="1" applyBorder="1"/>
    <xf numFmtId="0" fontId="13" fillId="6" borderId="2" xfId="0" applyFont="1" applyFill="1" applyBorder="1" applyAlignment="1">
      <alignment horizontal="center"/>
    </xf>
    <xf numFmtId="0" fontId="0" fillId="0" borderId="0" xfId="0" applyAlignment="1">
      <alignment horizontal="center"/>
    </xf>
    <xf numFmtId="0" fontId="9" fillId="0" borderId="18" xfId="0" applyFont="1" applyFill="1" applyBorder="1"/>
    <xf numFmtId="0" fontId="15" fillId="0" borderId="9" xfId="0" applyFont="1" applyBorder="1" applyAlignment="1">
      <alignment horizontal="justify" vertical="center"/>
    </xf>
    <xf numFmtId="0" fontId="15" fillId="4" borderId="18" xfId="0" applyFont="1" applyFill="1" applyBorder="1" applyAlignment="1">
      <alignment horizontal="justify" vertical="center"/>
    </xf>
    <xf numFmtId="0" fontId="11" fillId="0" borderId="12"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 fillId="0" borderId="23" xfId="0" applyFont="1" applyBorder="1" applyAlignment="1">
      <alignment horizontal="center" vertical="center"/>
    </xf>
    <xf numFmtId="0" fontId="0" fillId="0" borderId="16" xfId="0" applyBorder="1" applyAlignment="1">
      <alignment horizontal="center" vertical="center"/>
    </xf>
    <xf numFmtId="0" fontId="16" fillId="0" borderId="24" xfId="0" applyFont="1" applyBorder="1" applyAlignment="1">
      <alignment horizontal="center" vertical="center" wrapText="1"/>
    </xf>
    <xf numFmtId="0" fontId="16" fillId="0" borderId="21" xfId="0" applyFont="1" applyBorder="1" applyAlignment="1">
      <alignment horizontal="center" vertical="center" wrapText="1"/>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2" fillId="2" borderId="6" xfId="0" applyFont="1" applyFill="1" applyBorder="1" applyAlignment="1">
      <alignment horizontal="center"/>
    </xf>
    <xf numFmtId="0" fontId="2" fillId="2" borderId="4" xfId="0" applyFont="1" applyFill="1" applyBorder="1" applyAlignment="1">
      <alignment horizontal="center"/>
    </xf>
    <xf numFmtId="0" fontId="2" fillId="0" borderId="10" xfId="0" applyFont="1" applyBorder="1" applyAlignment="1">
      <alignment horizontal="center"/>
    </xf>
    <xf numFmtId="0" fontId="2" fillId="0" borderId="15" xfId="0" applyFont="1" applyBorder="1" applyAlignment="1">
      <alignment horizontal="center"/>
    </xf>
    <xf numFmtId="0" fontId="0" fillId="0" borderId="7" xfId="0" applyBorder="1" applyAlignment="1">
      <alignment horizontal="center" vertical="center"/>
    </xf>
    <xf numFmtId="0" fontId="2" fillId="2" borderId="10" xfId="0" applyFont="1" applyFill="1" applyBorder="1" applyAlignment="1">
      <alignment horizontal="center"/>
    </xf>
    <xf numFmtId="0" fontId="2" fillId="2" borderId="14" xfId="0" applyFont="1" applyFill="1" applyBorder="1" applyAlignment="1">
      <alignment horizontal="center"/>
    </xf>
    <xf numFmtId="0" fontId="18" fillId="2" borderId="33"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3" fillId="6" borderId="31" xfId="0" applyFont="1" applyFill="1" applyBorder="1" applyAlignment="1">
      <alignment horizontal="center"/>
    </xf>
    <xf numFmtId="0" fontId="13" fillId="6" borderId="9" xfId="0" applyFont="1" applyFill="1" applyBorder="1" applyAlignment="1">
      <alignment horizontal="center"/>
    </xf>
    <xf numFmtId="0" fontId="7" fillId="4" borderId="34" xfId="0" applyFont="1" applyFill="1" applyBorder="1" applyAlignment="1">
      <alignment horizontal="center" wrapText="1"/>
    </xf>
    <xf numFmtId="0" fontId="7" fillId="4" borderId="32" xfId="0" applyFont="1" applyFill="1" applyBorder="1" applyAlignment="1">
      <alignment horizontal="center"/>
    </xf>
    <xf numFmtId="0" fontId="11" fillId="5" borderId="6"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8" xfId="0" applyFont="1" applyBorder="1" applyAlignment="1">
      <alignment horizontal="center" vertical="center" wrapText="1"/>
    </xf>
    <xf numFmtId="0" fontId="8" fillId="0" borderId="20" xfId="0" applyFont="1" applyBorder="1" applyAlignment="1">
      <alignment horizontal="center" vertical="center"/>
    </xf>
    <xf numFmtId="0" fontId="16"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30" xfId="0" applyFont="1" applyBorder="1" applyAlignment="1">
      <alignment horizontal="center" vertical="center"/>
    </xf>
    <xf numFmtId="0" fontId="9" fillId="5" borderId="18" xfId="0" applyFont="1" applyFill="1" applyBorder="1"/>
    <xf numFmtId="0" fontId="8" fillId="5" borderId="14" xfId="0" applyFont="1" applyFill="1" applyBorder="1" applyAlignment="1">
      <alignment horizontal="center"/>
    </xf>
    <xf numFmtId="0" fontId="0" fillId="4" borderId="30" xfId="0" applyFill="1" applyBorder="1" applyAlignment="1">
      <alignment horizontal="center"/>
    </xf>
  </cellXfs>
  <cellStyles count="10">
    <cellStyle name="Euro" xfId="1"/>
    <cellStyle name="Lien hypertexte" xfId="7" builtinId="8" hidden="1"/>
    <cellStyle name="Lien hypertexte" xfId="5" builtinId="8" hidden="1"/>
    <cellStyle name="Lien hypertexte" xfId="3" builtinId="8" hidden="1"/>
    <cellStyle name="Lien hypertexte visité" xfId="8" builtinId="9" hidden="1"/>
    <cellStyle name="Lien hypertexte visité" xfId="6" builtinId="9" hidden="1"/>
    <cellStyle name="Lien hypertexte visité" xfId="4" builtinId="9" hidden="1"/>
    <cellStyle name="Normal" xfId="0" builtinId="0"/>
    <cellStyle name="Normal 2" xfId="2"/>
    <cellStyle name="Pourcentage 2" xfI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6804</xdr:colOff>
      <xdr:row>1</xdr:row>
      <xdr:rowOff>129268</xdr:rowOff>
    </xdr:from>
    <xdr:to>
      <xdr:col>8</xdr:col>
      <xdr:colOff>490430</xdr:colOff>
      <xdr:row>1</xdr:row>
      <xdr:rowOff>787693</xdr:rowOff>
    </xdr:to>
    <xdr:pic>
      <xdr:nvPicPr>
        <xdr:cNvPr id="2" name="Image 1"/>
        <xdr:cNvPicPr>
          <a:picLocks noChangeAspect="1"/>
        </xdr:cNvPicPr>
      </xdr:nvPicPr>
      <xdr:blipFill>
        <a:blip xmlns:r="http://schemas.openxmlformats.org/officeDocument/2006/relationships" r:embed="rId1"/>
        <a:stretch>
          <a:fillRect/>
        </a:stretch>
      </xdr:blipFill>
      <xdr:spPr>
        <a:xfrm>
          <a:off x="8660947" y="306161"/>
          <a:ext cx="1579001" cy="658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ude Petignier" id="{2A9E067C-795A-4F3E-80B5-8A3ACD4F30E2}" userId="S::aupetign@univ-lyon2.fr::0cfc3b39-2d69-4650-8169-3d8fdd988ac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1-04-13T13:04:30.86" personId="{2A9E067C-795A-4F3E-80B5-8A3ACD4F30E2}" id="{8C4099BA-2861-4F40-AD06-798EEAE33623}">
    <text>ce programme est contractuel et donné à l'entreprise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4"/>
  <sheetViews>
    <sheetView tabSelected="1" topLeftCell="A37" zoomScale="112" zoomScaleNormal="112" workbookViewId="0">
      <selection activeCell="E51" sqref="E51"/>
    </sheetView>
  </sheetViews>
  <sheetFormatPr baseColWidth="10" defaultColWidth="11.44140625" defaultRowHeight="13.2"/>
  <cols>
    <col min="1" max="1" width="5.109375" customWidth="1"/>
    <col min="3" max="3" width="26.6640625" customWidth="1"/>
    <col min="4" max="4" width="7.44140625" customWidth="1"/>
    <col min="5" max="5" width="70.33203125" customWidth="1"/>
    <col min="6" max="7" width="5.109375" customWidth="1"/>
    <col min="8" max="8" width="10.77734375" style="4" customWidth="1"/>
    <col min="9" max="9" width="11.77734375" style="4" customWidth="1"/>
  </cols>
  <sheetData>
    <row r="1" spans="2:10" ht="13.8" thickBot="1"/>
    <row r="2" spans="2:10" ht="72.599999999999994" customHeight="1" thickBot="1">
      <c r="B2" s="65" t="s">
        <v>134</v>
      </c>
      <c r="C2" s="66"/>
      <c r="D2" s="66"/>
      <c r="E2" s="66"/>
      <c r="F2" s="66"/>
      <c r="G2" s="66"/>
      <c r="H2" s="66"/>
      <c r="I2" s="67"/>
    </row>
    <row r="3" spans="2:10" ht="72.599999999999994" customHeight="1" thickBot="1">
      <c r="B3" s="89" t="s">
        <v>135</v>
      </c>
      <c r="C3" s="90"/>
      <c r="D3" s="81" t="s">
        <v>136</v>
      </c>
      <c r="E3" s="81"/>
      <c r="F3" s="81"/>
      <c r="G3" s="81"/>
      <c r="H3" s="81"/>
      <c r="I3" s="82"/>
    </row>
    <row r="4" spans="2:10" ht="13.95" customHeight="1" thickBot="1">
      <c r="B4" s="79" t="s">
        <v>137</v>
      </c>
      <c r="C4" s="80"/>
      <c r="D4" s="80"/>
      <c r="E4" s="80"/>
      <c r="F4" s="80"/>
      <c r="G4" s="80"/>
      <c r="H4" s="80"/>
      <c r="I4" s="80"/>
      <c r="J4" s="61"/>
    </row>
    <row r="5" spans="2:10" ht="29.55" customHeight="1" thickBot="1">
      <c r="B5" s="76" t="s">
        <v>0</v>
      </c>
      <c r="C5" s="77"/>
      <c r="D5" s="76" t="s">
        <v>1</v>
      </c>
      <c r="E5" s="77"/>
      <c r="F5" s="17" t="s">
        <v>2</v>
      </c>
      <c r="G5" s="18" t="s">
        <v>3</v>
      </c>
      <c r="H5" s="29" t="s">
        <v>4</v>
      </c>
      <c r="I5" s="31" t="s">
        <v>5</v>
      </c>
      <c r="J5" s="33"/>
    </row>
    <row r="6" spans="2:10" ht="13.8" thickBot="1">
      <c r="E6" s="6"/>
      <c r="F6" s="2"/>
      <c r="G6" s="2"/>
      <c r="H6" s="30"/>
      <c r="I6" s="32"/>
    </row>
    <row r="7" spans="2:10" ht="13.95" customHeight="1" thickBot="1">
      <c r="B7" s="68" t="s">
        <v>6</v>
      </c>
      <c r="C7" s="70" t="s">
        <v>131</v>
      </c>
      <c r="D7" s="20" t="s">
        <v>7</v>
      </c>
      <c r="E7" s="49" t="s">
        <v>85</v>
      </c>
      <c r="F7" s="11">
        <v>15</v>
      </c>
      <c r="G7" s="11"/>
      <c r="H7" s="50">
        <f>G7+F7</f>
        <v>15</v>
      </c>
      <c r="I7" s="72">
        <v>77</v>
      </c>
    </row>
    <row r="8" spans="2:10" ht="13.8" thickBot="1">
      <c r="B8" s="69"/>
      <c r="C8" s="71"/>
      <c r="D8" s="20" t="s">
        <v>8</v>
      </c>
      <c r="E8" s="49" t="s">
        <v>86</v>
      </c>
      <c r="F8" s="7">
        <v>30</v>
      </c>
      <c r="G8" s="7"/>
      <c r="H8" s="51">
        <f t="shared" ref="H8:H19" si="0">G8+F8</f>
        <v>30</v>
      </c>
      <c r="I8" s="73"/>
    </row>
    <row r="9" spans="2:10" ht="16.5" customHeight="1" thickBot="1">
      <c r="B9" s="69"/>
      <c r="C9" s="71"/>
      <c r="D9" s="20" t="s">
        <v>9</v>
      </c>
      <c r="E9" s="49" t="s">
        <v>87</v>
      </c>
      <c r="F9" s="7">
        <v>12</v>
      </c>
      <c r="G9" s="7"/>
      <c r="H9" s="51">
        <f t="shared" si="0"/>
        <v>12</v>
      </c>
      <c r="I9" s="73"/>
    </row>
    <row r="10" spans="2:10" ht="16.5" customHeight="1" thickBot="1">
      <c r="B10" s="69"/>
      <c r="C10" s="71"/>
      <c r="D10" s="20" t="s">
        <v>10</v>
      </c>
      <c r="E10" s="49" t="s">
        <v>127</v>
      </c>
      <c r="F10" s="45"/>
      <c r="G10" s="45">
        <v>10</v>
      </c>
      <c r="H10" s="52">
        <v>10</v>
      </c>
      <c r="I10" s="73"/>
    </row>
    <row r="11" spans="2:10" ht="13.8" thickBot="1">
      <c r="B11" s="78"/>
      <c r="C11" s="95"/>
      <c r="D11" s="20" t="s">
        <v>133</v>
      </c>
      <c r="E11" s="49" t="s">
        <v>128</v>
      </c>
      <c r="F11" s="13"/>
      <c r="G11" s="13">
        <v>10</v>
      </c>
      <c r="H11" s="55">
        <f t="shared" si="0"/>
        <v>10</v>
      </c>
      <c r="I11" s="94"/>
    </row>
    <row r="12" spans="2:10" ht="13.95" customHeight="1" thickBot="1">
      <c r="B12" s="68" t="s">
        <v>11</v>
      </c>
      <c r="C12" s="70" t="s">
        <v>105</v>
      </c>
      <c r="D12" s="20" t="s">
        <v>12</v>
      </c>
      <c r="E12" s="49" t="s">
        <v>88</v>
      </c>
      <c r="F12" s="11">
        <v>9</v>
      </c>
      <c r="G12" s="11"/>
      <c r="H12" s="50">
        <f t="shared" si="0"/>
        <v>9</v>
      </c>
      <c r="I12" s="72">
        <f>H12+H13+H14+H15</f>
        <v>36</v>
      </c>
    </row>
    <row r="13" spans="2:10" ht="13.8" thickBot="1">
      <c r="B13" s="69"/>
      <c r="C13" s="71"/>
      <c r="D13" s="20" t="s">
        <v>13</v>
      </c>
      <c r="E13" s="48" t="s">
        <v>89</v>
      </c>
      <c r="F13" s="7"/>
      <c r="G13" s="7">
        <v>6</v>
      </c>
      <c r="H13" s="51">
        <v>6</v>
      </c>
      <c r="I13" s="73"/>
    </row>
    <row r="14" spans="2:10" ht="16.5" customHeight="1" thickBot="1">
      <c r="B14" s="69"/>
      <c r="C14" s="71"/>
      <c r="D14" s="20" t="s">
        <v>14</v>
      </c>
      <c r="E14" s="48" t="s">
        <v>90</v>
      </c>
      <c r="F14" s="7"/>
      <c r="G14" s="7">
        <v>21</v>
      </c>
      <c r="H14" s="51">
        <f t="shared" si="0"/>
        <v>21</v>
      </c>
      <c r="I14" s="73"/>
    </row>
    <row r="15" spans="2:10" ht="13.8" hidden="1" thickBot="1">
      <c r="B15" s="78"/>
      <c r="C15" s="71"/>
      <c r="D15" s="53"/>
      <c r="E15" s="54"/>
      <c r="F15" s="13"/>
      <c r="G15" s="13"/>
      <c r="H15" s="55"/>
      <c r="I15" s="94"/>
    </row>
    <row r="16" spans="2:10" ht="13.8" customHeight="1" thickBot="1">
      <c r="B16" s="68" t="s">
        <v>15</v>
      </c>
      <c r="C16" s="70" t="s">
        <v>104</v>
      </c>
      <c r="D16" s="20" t="s">
        <v>16</v>
      </c>
      <c r="E16" s="49" t="s">
        <v>91</v>
      </c>
      <c r="F16" s="11"/>
      <c r="G16" s="11">
        <v>23</v>
      </c>
      <c r="H16" s="50">
        <f t="shared" si="0"/>
        <v>23</v>
      </c>
      <c r="I16" s="72">
        <f>H16+H17+H18+H19</f>
        <v>46</v>
      </c>
    </row>
    <row r="17" spans="2:9" ht="13.8" thickBot="1">
      <c r="B17" s="69"/>
      <c r="C17" s="71"/>
      <c r="D17" s="20" t="s">
        <v>17</v>
      </c>
      <c r="E17" s="48" t="s">
        <v>92</v>
      </c>
      <c r="F17" s="7"/>
      <c r="G17" s="7">
        <v>7</v>
      </c>
      <c r="H17" s="51">
        <f t="shared" si="0"/>
        <v>7</v>
      </c>
      <c r="I17" s="73"/>
    </row>
    <row r="18" spans="2:9" ht="13.8" thickBot="1">
      <c r="B18" s="69"/>
      <c r="C18" s="71"/>
      <c r="D18" s="20" t="s">
        <v>18</v>
      </c>
      <c r="E18" s="48" t="s">
        <v>93</v>
      </c>
      <c r="F18" s="7">
        <v>8</v>
      </c>
      <c r="G18" s="7"/>
      <c r="H18" s="51">
        <f t="shared" si="0"/>
        <v>8</v>
      </c>
      <c r="I18" s="73"/>
    </row>
    <row r="19" spans="2:9" ht="13.8" thickBot="1">
      <c r="B19" s="78"/>
      <c r="C19" s="71"/>
      <c r="D19" s="53" t="s">
        <v>19</v>
      </c>
      <c r="E19" s="54" t="s">
        <v>94</v>
      </c>
      <c r="F19" s="13">
        <v>8</v>
      </c>
      <c r="G19" s="13"/>
      <c r="H19" s="55">
        <f t="shared" si="0"/>
        <v>8</v>
      </c>
      <c r="I19" s="94"/>
    </row>
    <row r="20" spans="2:9" ht="13.8" customHeight="1" thickBot="1">
      <c r="B20" s="68" t="s">
        <v>20</v>
      </c>
      <c r="C20" s="96" t="s">
        <v>126</v>
      </c>
      <c r="D20" s="20" t="s">
        <v>21</v>
      </c>
      <c r="E20" s="49" t="s">
        <v>118</v>
      </c>
      <c r="F20" s="11"/>
      <c r="G20" s="11">
        <v>4</v>
      </c>
      <c r="H20" s="12">
        <v>4</v>
      </c>
      <c r="I20" s="72">
        <f>H20+H22+H21</f>
        <v>12</v>
      </c>
    </row>
    <row r="21" spans="2:9" ht="13.8" thickBot="1">
      <c r="B21" s="69"/>
      <c r="C21" s="97"/>
      <c r="D21" s="20" t="s">
        <v>22</v>
      </c>
      <c r="E21" s="48" t="s">
        <v>119</v>
      </c>
      <c r="F21" s="7"/>
      <c r="G21" s="7">
        <v>4</v>
      </c>
      <c r="H21" s="10">
        <v>4</v>
      </c>
      <c r="I21" s="73"/>
    </row>
    <row r="22" spans="2:9" ht="13.8" thickBot="1">
      <c r="B22" s="69"/>
      <c r="C22" s="97"/>
      <c r="D22" s="20" t="s">
        <v>23</v>
      </c>
      <c r="E22" s="48" t="s">
        <v>25</v>
      </c>
      <c r="F22" s="7"/>
      <c r="G22" s="7">
        <v>4</v>
      </c>
      <c r="H22" s="10">
        <v>4</v>
      </c>
      <c r="I22" s="73"/>
    </row>
    <row r="23" spans="2:9" ht="13.8" thickBot="1">
      <c r="B23" s="78"/>
      <c r="C23" s="98"/>
      <c r="D23" s="20" t="s">
        <v>24</v>
      </c>
      <c r="E23" s="57" t="s">
        <v>120</v>
      </c>
      <c r="F23" s="62"/>
      <c r="G23" s="100">
        <v>58</v>
      </c>
      <c r="H23" s="101">
        <v>58</v>
      </c>
      <c r="I23" s="94"/>
    </row>
    <row r="24" spans="2:9" ht="23.4" customHeight="1" thickBot="1">
      <c r="B24" s="15"/>
      <c r="C24" s="15"/>
      <c r="D24" s="15"/>
      <c r="E24" s="15"/>
      <c r="F24" s="3"/>
      <c r="G24" s="3"/>
      <c r="H24" s="35" t="s">
        <v>129</v>
      </c>
      <c r="I24" s="37">
        <f>I7+I12+I16+H20+H21+H22</f>
        <v>171</v>
      </c>
    </row>
    <row r="25" spans="2:9" ht="16.95" customHeight="1" thickBot="1">
      <c r="B25" s="15"/>
      <c r="C25" s="15"/>
      <c r="D25" s="15"/>
      <c r="E25" s="15"/>
      <c r="F25" s="3"/>
      <c r="G25" s="3"/>
      <c r="H25" s="36" t="s">
        <v>27</v>
      </c>
      <c r="I25" s="38">
        <f>H23</f>
        <v>58</v>
      </c>
    </row>
    <row r="26" spans="2:9" ht="18" customHeight="1" thickBot="1">
      <c r="B26" s="15"/>
      <c r="C26" s="16"/>
      <c r="D26" s="8"/>
      <c r="E26" s="3"/>
      <c r="F26" s="3"/>
      <c r="G26" s="3"/>
      <c r="H26" s="40" t="s">
        <v>28</v>
      </c>
      <c r="I26" s="39">
        <f>I25+I24</f>
        <v>229</v>
      </c>
    </row>
    <row r="27" spans="2:9" ht="13.95" customHeight="1" thickBot="1">
      <c r="B27" s="74" t="s">
        <v>138</v>
      </c>
      <c r="C27" s="75"/>
      <c r="D27" s="75"/>
      <c r="E27" s="75"/>
      <c r="F27" s="75"/>
      <c r="G27" s="75"/>
      <c r="H27" s="75"/>
      <c r="I27" s="75"/>
    </row>
    <row r="28" spans="2:9" ht="13.8" thickBot="1">
      <c r="B28" s="76" t="s">
        <v>0</v>
      </c>
      <c r="C28" s="77"/>
      <c r="D28" s="76" t="s">
        <v>1</v>
      </c>
      <c r="E28" s="77"/>
      <c r="F28" s="17" t="s">
        <v>2</v>
      </c>
      <c r="G28" s="18" t="s">
        <v>3</v>
      </c>
      <c r="H28" s="19" t="s">
        <v>29</v>
      </c>
      <c r="I28" s="28" t="s">
        <v>30</v>
      </c>
    </row>
    <row r="29" spans="2:9" ht="13.8" thickBot="1">
      <c r="B29" s="23"/>
      <c r="C29" s="24"/>
      <c r="D29" s="24"/>
      <c r="E29" s="24"/>
      <c r="F29" s="25"/>
      <c r="G29" s="26"/>
      <c r="H29" s="22"/>
      <c r="I29" s="27"/>
    </row>
    <row r="30" spans="2:9" ht="13.95" customHeight="1" thickBot="1">
      <c r="B30" s="68" t="s">
        <v>31</v>
      </c>
      <c r="C30" s="70" t="s">
        <v>111</v>
      </c>
      <c r="D30" s="20" t="s">
        <v>32</v>
      </c>
      <c r="E30" s="49" t="s">
        <v>95</v>
      </c>
      <c r="F30" s="11"/>
      <c r="G30" s="11">
        <v>18</v>
      </c>
      <c r="H30" s="12">
        <f>G30+F30</f>
        <v>18</v>
      </c>
      <c r="I30" s="72">
        <f>H30+H31+H32+H33+H34+H35+H36+H37+H38</f>
        <v>99</v>
      </c>
    </row>
    <row r="31" spans="2:9" ht="13.8" thickBot="1">
      <c r="B31" s="69"/>
      <c r="C31" s="71"/>
      <c r="D31" s="20" t="s">
        <v>33</v>
      </c>
      <c r="E31" s="48" t="s">
        <v>96</v>
      </c>
      <c r="F31" s="7"/>
      <c r="G31" s="7">
        <v>30</v>
      </c>
      <c r="H31" s="10">
        <f t="shared" ref="H31:H32" si="1">G31+F31</f>
        <v>30</v>
      </c>
      <c r="I31" s="73"/>
    </row>
    <row r="32" spans="2:9" ht="16.5" customHeight="1" thickBot="1">
      <c r="B32" s="69"/>
      <c r="C32" s="71"/>
      <c r="D32" s="20" t="s">
        <v>34</v>
      </c>
      <c r="E32" s="48" t="s">
        <v>97</v>
      </c>
      <c r="F32" s="7"/>
      <c r="G32" s="7">
        <v>4</v>
      </c>
      <c r="H32" s="10">
        <f t="shared" si="1"/>
        <v>4</v>
      </c>
      <c r="I32" s="73"/>
    </row>
    <row r="33" spans="2:10" ht="16.5" customHeight="1" thickBot="1">
      <c r="B33" s="69"/>
      <c r="C33" s="71"/>
      <c r="D33" s="20" t="s">
        <v>35</v>
      </c>
      <c r="E33" s="48" t="s">
        <v>98</v>
      </c>
      <c r="F33" s="45"/>
      <c r="G33" s="45">
        <v>4</v>
      </c>
      <c r="H33" s="58">
        <v>4</v>
      </c>
      <c r="I33" s="99"/>
    </row>
    <row r="34" spans="2:10" ht="16.5" customHeight="1" thickBot="1">
      <c r="B34" s="69"/>
      <c r="C34" s="71"/>
      <c r="D34" s="20" t="s">
        <v>112</v>
      </c>
      <c r="E34" s="48" t="s">
        <v>99</v>
      </c>
      <c r="F34" s="45"/>
      <c r="G34" s="45">
        <v>9</v>
      </c>
      <c r="H34" s="58">
        <v>9</v>
      </c>
      <c r="I34" s="99"/>
    </row>
    <row r="35" spans="2:10" ht="16.5" customHeight="1" thickBot="1">
      <c r="B35" s="69"/>
      <c r="C35" s="71"/>
      <c r="D35" s="20" t="s">
        <v>113</v>
      </c>
      <c r="E35" s="48" t="s">
        <v>101</v>
      </c>
      <c r="F35" s="45"/>
      <c r="G35" s="45">
        <v>8</v>
      </c>
      <c r="H35" s="58">
        <v>8</v>
      </c>
      <c r="I35" s="99"/>
    </row>
    <row r="36" spans="2:10" ht="16.5" customHeight="1" thickBot="1">
      <c r="B36" s="69"/>
      <c r="C36" s="71"/>
      <c r="D36" s="20" t="s">
        <v>114</v>
      </c>
      <c r="E36" s="48" t="s">
        <v>102</v>
      </c>
      <c r="F36" s="45">
        <v>6</v>
      </c>
      <c r="G36" s="45"/>
      <c r="H36" s="58">
        <v>6</v>
      </c>
      <c r="I36" s="99"/>
    </row>
    <row r="37" spans="2:10" ht="16.5" customHeight="1" thickBot="1">
      <c r="B37" s="69"/>
      <c r="C37" s="71"/>
      <c r="D37" s="20" t="s">
        <v>115</v>
      </c>
      <c r="E37" s="48" t="s">
        <v>103</v>
      </c>
      <c r="F37" s="45">
        <v>12</v>
      </c>
      <c r="G37" s="45"/>
      <c r="H37" s="58">
        <v>12</v>
      </c>
      <c r="I37" s="99"/>
    </row>
    <row r="38" spans="2:10" ht="13.8" thickBot="1">
      <c r="B38" s="78"/>
      <c r="C38" s="95"/>
      <c r="D38" s="53" t="s">
        <v>116</v>
      </c>
      <c r="E38" s="54" t="s">
        <v>100</v>
      </c>
      <c r="F38" s="13"/>
      <c r="G38" s="13">
        <v>8</v>
      </c>
      <c r="H38" s="14">
        <v>8</v>
      </c>
      <c r="I38" s="94"/>
    </row>
    <row r="39" spans="2:10" ht="24.6" customHeight="1" thickBot="1">
      <c r="B39" s="68" t="s">
        <v>36</v>
      </c>
      <c r="C39" s="70" t="s">
        <v>124</v>
      </c>
      <c r="D39" s="20" t="s">
        <v>37</v>
      </c>
      <c r="E39" s="49" t="s">
        <v>106</v>
      </c>
      <c r="F39" s="11"/>
      <c r="G39" s="11">
        <v>10</v>
      </c>
      <c r="H39" s="12">
        <v>10</v>
      </c>
      <c r="I39" s="72">
        <v>20</v>
      </c>
    </row>
    <row r="40" spans="2:10" ht="24.6" customHeight="1" thickBot="1">
      <c r="B40" s="69"/>
      <c r="C40" s="71"/>
      <c r="D40" s="20" t="s">
        <v>38</v>
      </c>
      <c r="E40" s="48" t="s">
        <v>107</v>
      </c>
      <c r="F40" s="7"/>
      <c r="G40" s="7">
        <v>10</v>
      </c>
      <c r="H40" s="10">
        <v>10</v>
      </c>
      <c r="I40" s="73"/>
    </row>
    <row r="41" spans="2:10" ht="13.8" customHeight="1" thickBot="1">
      <c r="B41" s="68" t="s">
        <v>39</v>
      </c>
      <c r="C41" s="70" t="s">
        <v>132</v>
      </c>
      <c r="D41" s="20" t="s">
        <v>40</v>
      </c>
      <c r="E41" s="49" t="s">
        <v>108</v>
      </c>
      <c r="F41" s="11"/>
      <c r="G41" s="11">
        <v>8</v>
      </c>
      <c r="H41" s="12">
        <v>8</v>
      </c>
      <c r="I41" s="72">
        <f>H41+H42+H43+H44</f>
        <v>26</v>
      </c>
    </row>
    <row r="42" spans="2:10" ht="13.8" thickBot="1">
      <c r="B42" s="69"/>
      <c r="C42" s="71"/>
      <c r="D42" s="20" t="s">
        <v>41</v>
      </c>
      <c r="E42" s="46" t="s">
        <v>109</v>
      </c>
      <c r="F42" s="7"/>
      <c r="G42" s="7">
        <v>6</v>
      </c>
      <c r="H42" s="10">
        <v>6</v>
      </c>
      <c r="I42" s="73"/>
    </row>
    <row r="43" spans="2:10" ht="13.8" thickBot="1">
      <c r="B43" s="69"/>
      <c r="C43" s="71"/>
      <c r="D43" s="20" t="s">
        <v>42</v>
      </c>
      <c r="E43" s="46" t="s">
        <v>117</v>
      </c>
      <c r="F43" s="7"/>
      <c r="G43" s="7">
        <v>4</v>
      </c>
      <c r="H43" s="10">
        <v>4</v>
      </c>
      <c r="I43" s="73"/>
    </row>
    <row r="44" spans="2:10" ht="13.8" thickBot="1">
      <c r="B44" s="69"/>
      <c r="C44" s="71"/>
      <c r="D44" s="59" t="s">
        <v>43</v>
      </c>
      <c r="E44" s="47" t="s">
        <v>110</v>
      </c>
      <c r="F44" s="45"/>
      <c r="G44" s="45">
        <v>8</v>
      </c>
      <c r="H44" s="56">
        <v>8</v>
      </c>
      <c r="I44" s="73"/>
    </row>
    <row r="45" spans="2:10" ht="13.8" thickBot="1">
      <c r="B45" s="68" t="s">
        <v>44</v>
      </c>
      <c r="C45" s="91" t="s">
        <v>125</v>
      </c>
      <c r="D45" s="20" t="s">
        <v>45</v>
      </c>
      <c r="E45" s="63" t="s">
        <v>123</v>
      </c>
      <c r="F45" s="11"/>
      <c r="G45" s="11">
        <v>3</v>
      </c>
      <c r="H45" s="12">
        <v>3</v>
      </c>
      <c r="I45" s="72">
        <f>H45+H46</f>
        <v>7</v>
      </c>
    </row>
    <row r="46" spans="2:10" ht="13.8" thickBot="1">
      <c r="B46" s="69"/>
      <c r="C46" s="92"/>
      <c r="D46" s="20" t="s">
        <v>46</v>
      </c>
      <c r="E46" s="46" t="s">
        <v>122</v>
      </c>
      <c r="F46" s="7"/>
      <c r="G46" s="7">
        <v>4</v>
      </c>
      <c r="H46" s="10">
        <v>4</v>
      </c>
      <c r="I46" s="73"/>
    </row>
    <row r="47" spans="2:10" ht="13.8" thickBot="1">
      <c r="B47" s="78"/>
      <c r="C47" s="93"/>
      <c r="D47" s="53" t="s">
        <v>47</v>
      </c>
      <c r="E47" s="64" t="s">
        <v>121</v>
      </c>
      <c r="F47" s="13"/>
      <c r="G47" s="13">
        <v>43</v>
      </c>
      <c r="H47" s="14">
        <v>43</v>
      </c>
      <c r="I47" s="94"/>
    </row>
    <row r="48" spans="2:10">
      <c r="B48" s="15"/>
      <c r="C48" s="16"/>
      <c r="D48" s="16"/>
      <c r="E48" s="16"/>
      <c r="F48" s="3"/>
      <c r="G48" s="3"/>
      <c r="H48" s="60" t="s">
        <v>26</v>
      </c>
      <c r="I48" s="60">
        <f>+I30+I39+I41+H45+H46</f>
        <v>152</v>
      </c>
      <c r="J48" s="34"/>
    </row>
    <row r="49" spans="2:10" ht="13.8" thickBot="1">
      <c r="B49" s="15"/>
      <c r="C49" s="16"/>
      <c r="D49" s="16"/>
      <c r="E49" s="16"/>
      <c r="F49" s="3"/>
      <c r="G49" s="3"/>
      <c r="H49" s="36" t="s">
        <v>27</v>
      </c>
      <c r="I49" s="42">
        <f>+H47</f>
        <v>43</v>
      </c>
      <c r="J49" s="34"/>
    </row>
    <row r="50" spans="2:10" ht="19.2" customHeight="1" thickBot="1">
      <c r="H50" s="41" t="s">
        <v>48</v>
      </c>
      <c r="I50" s="21">
        <f>I48+I49</f>
        <v>195</v>
      </c>
    </row>
    <row r="51" spans="2:10" ht="22.95" customHeight="1" thickBot="1">
      <c r="H51"/>
      <c r="I51"/>
    </row>
    <row r="52" spans="2:10" ht="22.95" customHeight="1">
      <c r="G52" s="85" t="s">
        <v>49</v>
      </c>
      <c r="H52" s="86"/>
      <c r="I52" s="44">
        <f>I48+I24</f>
        <v>323</v>
      </c>
    </row>
    <row r="53" spans="2:10" ht="22.95" customHeight="1" thickBot="1">
      <c r="G53" s="87" t="s">
        <v>130</v>
      </c>
      <c r="H53" s="88"/>
      <c r="I53" s="102">
        <f>I25+I49</f>
        <v>101</v>
      </c>
    </row>
    <row r="54" spans="2:10" ht="30" customHeight="1" thickBot="1">
      <c r="F54" s="1"/>
      <c r="G54" s="83" t="s">
        <v>50</v>
      </c>
      <c r="H54" s="84"/>
      <c r="I54" s="43">
        <f>I52+I53</f>
        <v>424</v>
      </c>
    </row>
  </sheetData>
  <mergeCells count="36">
    <mergeCell ref="I45:I47"/>
    <mergeCell ref="I16:I19"/>
    <mergeCell ref="B7:B11"/>
    <mergeCell ref="I7:I11"/>
    <mergeCell ref="C7:C11"/>
    <mergeCell ref="B20:B23"/>
    <mergeCell ref="C20:C23"/>
    <mergeCell ref="I20:I23"/>
    <mergeCell ref="B12:B15"/>
    <mergeCell ref="C12:C15"/>
    <mergeCell ref="I12:I15"/>
    <mergeCell ref="C30:C38"/>
    <mergeCell ref="I30:I38"/>
    <mergeCell ref="B16:B19"/>
    <mergeCell ref="G54:H54"/>
    <mergeCell ref="G52:H52"/>
    <mergeCell ref="G53:H53"/>
    <mergeCell ref="B3:C3"/>
    <mergeCell ref="B45:B47"/>
    <mergeCell ref="C45:C47"/>
    <mergeCell ref="B2:I2"/>
    <mergeCell ref="B41:B44"/>
    <mergeCell ref="C41:C44"/>
    <mergeCell ref="I41:I44"/>
    <mergeCell ref="B39:B40"/>
    <mergeCell ref="C39:C40"/>
    <mergeCell ref="I39:I40"/>
    <mergeCell ref="B27:I27"/>
    <mergeCell ref="B28:C28"/>
    <mergeCell ref="D28:E28"/>
    <mergeCell ref="B30:B38"/>
    <mergeCell ref="B4:I4"/>
    <mergeCell ref="C16:C19"/>
    <mergeCell ref="B5:C5"/>
    <mergeCell ref="D5:E5"/>
    <mergeCell ref="D3:I3"/>
  </mergeCells>
  <pageMargins left="0.25" right="0.25" top="0.75" bottom="0.75" header="0.3" footer="0.3"/>
  <pageSetup paperSize="9" scale="66" orientation="landscape"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I11" sqref="I11"/>
    </sheetView>
  </sheetViews>
  <sheetFormatPr baseColWidth="10" defaultColWidth="11.44140625" defaultRowHeight="13.2"/>
  <cols>
    <col min="1" max="1" width="20.77734375" customWidth="1"/>
    <col min="3" max="4" width="19.109375" customWidth="1"/>
    <col min="7" max="7" width="14.77734375" customWidth="1"/>
    <col min="8" max="8" width="13.33203125" customWidth="1"/>
  </cols>
  <sheetData>
    <row r="2" spans="1:8">
      <c r="A2" s="5" t="s">
        <v>51</v>
      </c>
      <c r="C2" s="5" t="s">
        <v>52</v>
      </c>
      <c r="D2" s="5" t="s">
        <v>53</v>
      </c>
      <c r="E2" s="5" t="s">
        <v>54</v>
      </c>
      <c r="H2" s="5" t="s">
        <v>55</v>
      </c>
    </row>
    <row r="3" spans="1:8">
      <c r="A3" s="8" t="s">
        <v>56</v>
      </c>
      <c r="B3" s="1" t="s">
        <v>57</v>
      </c>
      <c r="C3" s="1" t="s">
        <v>58</v>
      </c>
      <c r="D3" s="1" t="s">
        <v>59</v>
      </c>
      <c r="E3" s="1" t="s">
        <v>60</v>
      </c>
      <c r="H3" s="1" t="s">
        <v>61</v>
      </c>
    </row>
    <row r="4" spans="1:8" ht="13.2" customHeight="1">
      <c r="A4" s="8" t="s">
        <v>62</v>
      </c>
      <c r="B4" s="1" t="s">
        <v>63</v>
      </c>
      <c r="C4" s="1" t="s">
        <v>64</v>
      </c>
      <c r="D4" s="1" t="s">
        <v>65</v>
      </c>
      <c r="E4" s="1" t="s">
        <v>66</v>
      </c>
      <c r="H4" s="9" t="s">
        <v>67</v>
      </c>
    </row>
    <row r="5" spans="1:8" ht="26.4">
      <c r="A5" s="8" t="s">
        <v>68</v>
      </c>
      <c r="C5" s="1" t="s">
        <v>69</v>
      </c>
      <c r="D5" s="1" t="s">
        <v>70</v>
      </c>
      <c r="E5" s="1" t="s">
        <v>71</v>
      </c>
      <c r="H5" s="9" t="s">
        <v>72</v>
      </c>
    </row>
    <row r="6" spans="1:8">
      <c r="C6" s="1" t="s">
        <v>73</v>
      </c>
      <c r="D6" s="1" t="s">
        <v>74</v>
      </c>
      <c r="E6" s="1" t="s">
        <v>75</v>
      </c>
      <c r="H6" s="1" t="s">
        <v>76</v>
      </c>
    </row>
    <row r="7" spans="1:8">
      <c r="E7" s="1" t="s">
        <v>77</v>
      </c>
    </row>
    <row r="8" spans="1:8">
      <c r="E8" s="1" t="s">
        <v>78</v>
      </c>
    </row>
    <row r="9" spans="1:8">
      <c r="E9" s="1" t="s">
        <v>79</v>
      </c>
    </row>
    <row r="10" spans="1:8">
      <c r="E10" s="1" t="s">
        <v>80</v>
      </c>
    </row>
    <row r="11" spans="1:8">
      <c r="E11" s="1" t="s">
        <v>81</v>
      </c>
    </row>
    <row r="12" spans="1:8">
      <c r="E12" s="1" t="s">
        <v>82</v>
      </c>
    </row>
    <row r="13" spans="1:8">
      <c r="E13" s="1" t="s">
        <v>83</v>
      </c>
    </row>
    <row r="14" spans="1:8">
      <c r="E14" s="1" t="s">
        <v>84</v>
      </c>
    </row>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6D885B149C05479EA63B561AF395E2" ma:contentTypeVersion="2" ma:contentTypeDescription="Crée un document." ma:contentTypeScope="" ma:versionID="b368503465655afb13476793b69175ba">
  <xsd:schema xmlns:xsd="http://www.w3.org/2001/XMLSchema" xmlns:xs="http://www.w3.org/2001/XMLSchema" xmlns:p="http://schemas.microsoft.com/office/2006/metadata/properties" xmlns:ns2="4b842ce3-9c4f-4cbd-86c3-c9c2bbf04f75" targetNamespace="http://schemas.microsoft.com/office/2006/metadata/properties" ma:root="true" ma:fieldsID="792984dc3b7e730661f7710c9b87b482" ns2:_="">
    <xsd:import namespace="4b842ce3-9c4f-4cbd-86c3-c9c2bbf04f7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842ce3-9c4f-4cbd-86c3-c9c2bbf04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7F86F1-D0CD-4EFD-9F03-9C2C40D52B6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1B0378-BCE0-47F2-A5C2-03BA9D149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842ce3-9c4f-4cbd-86c3-c9c2bbf04f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D125B8-EC1D-4B75-BEEE-ADA3AE0833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Programme</vt:lpstr>
      <vt:lpstr>Feuil2</vt:lpstr>
      <vt:lpstr>Feuil3</vt:lpstr>
    </vt:vector>
  </TitlesOfParts>
  <Manager/>
  <Company>R.R.A.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Celine MANNAI</dc:creator>
  <cp:keywords/>
  <dc:description/>
  <cp:lastModifiedBy>Aude Petignier</cp:lastModifiedBy>
  <cp:revision/>
  <dcterms:created xsi:type="dcterms:W3CDTF">2001-05-25T13:39:11Z</dcterms:created>
  <dcterms:modified xsi:type="dcterms:W3CDTF">2023-11-14T15:36:49Z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0x010100336D885B149C05479EA63B561AF395E2</vt:lpwstr>
  </property>
</Properties>
</file>